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media/image68.bin" ContentType="image/unknown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media/image203.jpg" ContentType="image/png"/>
  <Override PartName="/xl/media/image204.jpg" ContentType="image/png"/>
  <Override PartName="/xl/media/image205.jpg" ContentType="image/png"/>
  <Override PartName="/xl/media/image207.bin" ContentType="image/unknown"/>
  <Override PartName="/xl/media/image208.bin" ContentType="image/unknown"/>
  <Override PartName="/xl/media/image210.bin" ContentType="image/unknown"/>
  <Override PartName="/xl/media/image211.bin" ContentType="image/unknown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ЭтаКнига" defaultThemeVersion="124226"/>
  <xr:revisionPtr revIDLastSave="0" documentId="13_ncr:1_{8D0355CC-AE75-49DB-B7BD-02B74C777511}" xr6:coauthVersionLast="47" xr6:coauthVersionMax="47" xr10:uidLastSave="{00000000-0000-0000-0000-000000000000}"/>
  <bookViews>
    <workbookView xWindow="-108" yWindow="-108" windowWidth="23256" windowHeight="12576" tabRatio="876" firstSheet="23" activeTab="30" xr2:uid="{00000000-000D-0000-FFFF-FFFF00000000}"/>
  </bookViews>
  <sheets>
    <sheet name="Содержание" sheetId="1" r:id="rId1"/>
    <sheet name="Утеплитель URSA" sheetId="16" r:id="rId2"/>
    <sheet name="Утеплитель Кнауф" sheetId="39" r:id="rId3"/>
    <sheet name="Утеплитель ТИЗОЛ" sheetId="17" r:id="rId4"/>
    <sheet name="Утеплитель Эковер" sheetId="37" r:id="rId5"/>
    <sheet name="Утеплитель ТехноНИКОЛЬ" sheetId="2" r:id="rId6"/>
    <sheet name="PIR плиты" sheetId="42" r:id="rId7"/>
    <sheet name="Рулонная гидроизоляция" sheetId="3" r:id="rId8"/>
    <sheet name="ПВХ Мембраны" sheetId="4" r:id="rId9"/>
    <sheet name="Экструдированный пенополистирол" sheetId="5" r:id="rId10"/>
    <sheet name="Пенопласт" sheetId="28" r:id="rId11"/>
    <sheet name="Мастики, праймеры" sheetId="6" r:id="rId12"/>
    <sheet name="Пленки" sheetId="7" r:id="rId13"/>
    <sheet name="Элементы Фасада" sheetId="23" r:id="rId14"/>
    <sheet name="Элементы Кровли" sheetId="38" r:id="rId15"/>
    <sheet name="Керамзит" sheetId="12" r:id="rId16"/>
    <sheet name="Шифер" sheetId="9" r:id="rId17"/>
    <sheet name="Огнезащита" sheetId="11" r:id="rId18"/>
    <sheet name="Проф.мембраны" sheetId="10" r:id="rId19"/>
    <sheet name="Сухие смеси Ceresit" sheetId="29" r:id="rId20"/>
    <sheet name="Сухие смеси Бергауф" sheetId="15" r:id="rId21"/>
    <sheet name="Сухие смеси Брозекс" sheetId="36" r:id="rId22"/>
    <sheet name="Сухие смеси BITEX" sheetId="43" r:id="rId23"/>
    <sheet name="Сухие смеси Caparol" sheetId="44" r:id="rId24"/>
    <sheet name="Сухие смеси SWISS CROSS" sheetId="45" r:id="rId25"/>
    <sheet name="DECOVER" sheetId="41" r:id="rId26"/>
    <sheet name="Шинглас" sheetId="20" r:id="rId27"/>
    <sheet name="Гибкая черепица Дёке" sheetId="22" r:id="rId28"/>
    <sheet name="Фасадные панели Дёке" sheetId="33" r:id="rId29"/>
    <sheet name="Сайдинг Дёке" sheetId="24" r:id="rId30"/>
    <sheet name="Водосток Дёке" sheetId="25" r:id="rId31"/>
  </sheets>
  <definedNames>
    <definedName name="_xlnm._FilterDatabase" localSheetId="15" hidden="1">Керамзит!$A$12:$F$21</definedName>
    <definedName name="_xlnm._FilterDatabase" localSheetId="20" hidden="1">'Сухие смеси Бергауф'!$A$6:$F$154</definedName>
    <definedName name="_xlnm._FilterDatabase" localSheetId="9" hidden="1">'Экструдированный пенополистирол'!$A$6:$H$46</definedName>
  </definedNames>
  <calcPr calcId="181029"/>
</workbook>
</file>

<file path=xl/calcChain.xml><?xml version="1.0" encoding="utf-8"?>
<calcChain xmlns="http://schemas.openxmlformats.org/spreadsheetml/2006/main">
  <c r="H13" i="2" l="1"/>
  <c r="H81" i="2" l="1"/>
  <c r="H8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62" i="2"/>
  <c r="H11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10" i="2"/>
  <c r="D18" i="7" l="1"/>
  <c r="F31" i="17"/>
  <c r="D36" i="11" l="1"/>
  <c r="F30" i="16" l="1"/>
  <c r="F31" i="16"/>
  <c r="F32" i="16"/>
  <c r="F47" i="16"/>
  <c r="F46" i="16"/>
  <c r="F24" i="16"/>
  <c r="F25" i="16"/>
  <c r="F27" i="16"/>
  <c r="F28" i="16"/>
  <c r="F23" i="16"/>
  <c r="F11" i="16"/>
  <c r="F12" i="16"/>
  <c r="F15" i="16"/>
  <c r="F16" i="16"/>
  <c r="F17" i="16"/>
  <c r="F10" i="16"/>
  <c r="F10" i="37"/>
  <c r="D19" i="7" l="1"/>
  <c r="D13" i="7" l="1"/>
  <c r="D14" i="7"/>
  <c r="D15" i="7"/>
  <c r="D16" i="7"/>
  <c r="D17" i="7"/>
  <c r="F10" i="17" l="1"/>
  <c r="F48" i="16" l="1"/>
  <c r="F14" i="39" l="1"/>
  <c r="F69" i="37" l="1"/>
  <c r="F68" i="37"/>
  <c r="F66" i="37"/>
  <c r="F65" i="37"/>
  <c r="F64" i="37"/>
  <c r="F62" i="37"/>
  <c r="F61" i="37"/>
  <c r="F60" i="37"/>
  <c r="F58" i="37"/>
  <c r="F57" i="37"/>
  <c r="F56" i="37"/>
  <c r="F54" i="37"/>
  <c r="F53" i="37"/>
  <c r="F52" i="37"/>
  <c r="F56" i="17" l="1"/>
  <c r="F41" i="17" l="1"/>
  <c r="F42" i="17"/>
  <c r="F39" i="17"/>
  <c r="D11" i="7" l="1"/>
  <c r="F10" i="39" l="1"/>
  <c r="F11" i="39"/>
  <c r="F79" i="37" l="1"/>
  <c r="F70" i="37"/>
  <c r="F78" i="37"/>
  <c r="F75" i="37" l="1"/>
  <c r="F18" i="39" l="1"/>
  <c r="F17" i="39"/>
  <c r="F16" i="39"/>
  <c r="F15" i="39"/>
  <c r="F13" i="39"/>
  <c r="F12" i="39"/>
  <c r="F15" i="17" l="1"/>
  <c r="F19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E34" i="5" l="1"/>
  <c r="D10" i="7" l="1"/>
  <c r="F27" i="17" l="1"/>
  <c r="F28" i="17" l="1"/>
  <c r="F24" i="17"/>
  <c r="F20" i="17"/>
  <c r="F16" i="17"/>
  <c r="F12" i="17"/>
  <c r="F11" i="17"/>
  <c r="F46" i="17" l="1"/>
  <c r="F23" i="17"/>
  <c r="F33" i="37" l="1"/>
  <c r="F19" i="37"/>
  <c r="E20" i="5" l="1"/>
  <c r="E19" i="5" l="1"/>
  <c r="D11" i="11" l="1"/>
  <c r="D12" i="11"/>
  <c r="D13" i="11"/>
  <c r="D14" i="11"/>
  <c r="D15" i="11"/>
  <c r="D16" i="11"/>
  <c r="D10" i="11"/>
  <c r="D18" i="11"/>
  <c r="F38" i="17" l="1"/>
  <c r="F37" i="17"/>
  <c r="F32" i="17" l="1"/>
  <c r="C33" i="7" l="1"/>
  <c r="E10" i="5" l="1"/>
  <c r="F25" i="37" l="1"/>
  <c r="F22" i="37"/>
  <c r="F54" i="17" l="1"/>
  <c r="C34" i="7" l="1"/>
  <c r="E13" i="5" l="1"/>
  <c r="H21" i="16" l="1"/>
  <c r="H20" i="16"/>
  <c r="H14" i="16"/>
  <c r="H13" i="16"/>
  <c r="H12" i="16"/>
  <c r="H11" i="16"/>
  <c r="H48" i="16"/>
  <c r="H47" i="16"/>
  <c r="H46" i="16"/>
  <c r="H29" i="16"/>
  <c r="H28" i="16"/>
  <c r="H27" i="16"/>
  <c r="H26" i="16"/>
  <c r="H24" i="16"/>
  <c r="H10" i="16"/>
  <c r="E23" i="5"/>
  <c r="E18" i="5" l="1"/>
  <c r="E29" i="5" l="1"/>
  <c r="E30" i="5"/>
  <c r="F48" i="17" l="1"/>
  <c r="F44" i="17"/>
  <c r="F34" i="17"/>
  <c r="F33" i="17"/>
  <c r="F30" i="17"/>
  <c r="F52" i="17" l="1"/>
  <c r="F50" i="17"/>
  <c r="F14" i="17"/>
  <c r="F45" i="17" l="1"/>
  <c r="F59" i="17"/>
  <c r="BC31" i="15" l="1"/>
  <c r="F18" i="17" l="1"/>
  <c r="F77" i="37" l="1"/>
  <c r="F76" i="37"/>
  <c r="F74" i="37"/>
  <c r="F72" i="37"/>
  <c r="F71" i="37"/>
  <c r="F45" i="37"/>
  <c r="F49" i="37"/>
  <c r="F42" i="37"/>
  <c r="F44" i="37"/>
  <c r="F38" i="37"/>
  <c r="F36" i="37"/>
  <c r="F35" i="37"/>
  <c r="F32" i="37"/>
  <c r="F30" i="37"/>
  <c r="F28" i="37"/>
  <c r="F26" i="17"/>
  <c r="F39" i="37"/>
  <c r="F13" i="37" l="1"/>
  <c r="F16" i="37"/>
  <c r="F48" i="37"/>
  <c r="F51" i="37"/>
  <c r="F55" i="37"/>
  <c r="F59" i="37"/>
  <c r="F63" i="37"/>
  <c r="F67" i="37"/>
  <c r="F73" i="37"/>
  <c r="D24" i="7" l="1"/>
  <c r="D25" i="7" l="1"/>
  <c r="D26" i="7"/>
  <c r="D23" i="7"/>
  <c r="D22" i="7"/>
  <c r="D21" i="7"/>
  <c r="D20" i="7"/>
  <c r="E33" i="5" l="1"/>
  <c r="E32" i="5"/>
  <c r="E31" i="5"/>
  <c r="E25" i="5"/>
  <c r="E28" i="5"/>
  <c r="E17" i="5"/>
  <c r="E16" i="5"/>
  <c r="E15" i="5"/>
  <c r="E14" i="5"/>
  <c r="E12" i="5"/>
  <c r="E11" i="5"/>
  <c r="D24" i="11" l="1"/>
  <c r="F80" i="17"/>
  <c r="F63" i="17" l="1"/>
  <c r="F57" i="17"/>
  <c r="F43" i="17"/>
  <c r="F35" i="17"/>
  <c r="F22" i="17"/>
  <c r="F81" i="17"/>
  <c r="F82" i="17"/>
  <c r="F83" i="17"/>
  <c r="F85" i="17"/>
  <c r="F86" i="17"/>
  <c r="F87" i="17"/>
  <c r="F61" i="17"/>
  <c r="F36" i="17" l="1"/>
  <c r="H45" i="16"/>
  <c r="H44" i="16"/>
  <c r="H18" i="16"/>
  <c r="H43" i="16" l="1"/>
  <c r="H42" i="16"/>
  <c r="H41" i="16"/>
  <c r="H40" i="16"/>
  <c r="H39" i="16"/>
  <c r="H38" i="16"/>
  <c r="H36" i="16"/>
  <c r="H35" i="16"/>
  <c r="H34" i="16"/>
  <c r="H33" i="16"/>
  <c r="H32" i="16"/>
  <c r="H31" i="16"/>
  <c r="H30" i="16"/>
  <c r="H25" i="16"/>
  <c r="H23" i="16"/>
  <c r="H19" i="16"/>
  <c r="H17" i="16"/>
  <c r="H16" i="16"/>
  <c r="H15" i="16"/>
  <c r="D19" i="11" l="1"/>
  <c r="D20" i="11"/>
  <c r="D21" i="11"/>
  <c r="D22" i="11"/>
</calcChain>
</file>

<file path=xl/sharedStrings.xml><?xml version="1.0" encoding="utf-8"?>
<sst xmlns="http://schemas.openxmlformats.org/spreadsheetml/2006/main" count="2754" uniqueCount="1585">
  <si>
    <t>Прайс-лист</t>
  </si>
  <si>
    <t>ТехноНИКОЛЬ</t>
  </si>
  <si>
    <t>ТИЗОЛ</t>
  </si>
  <si>
    <t>Рулонная гидроизоляция</t>
  </si>
  <si>
    <t>ПВХ мембраны</t>
  </si>
  <si>
    <t>LOGICROOF</t>
  </si>
  <si>
    <t>ECOPLAST</t>
  </si>
  <si>
    <t>ТехноНИКОЛЬ XPS</t>
  </si>
  <si>
    <t>Мастики,праймеры</t>
  </si>
  <si>
    <t>Пленки</t>
  </si>
  <si>
    <t>Изоспан</t>
  </si>
  <si>
    <t>Профилированные мембраны</t>
  </si>
  <si>
    <t>Наименование</t>
  </si>
  <si>
    <t>Размер</t>
  </si>
  <si>
    <t>Область применения</t>
  </si>
  <si>
    <t>Цена с НДС за 1м3</t>
  </si>
  <si>
    <t>РОКЛАЙТ</t>
  </si>
  <si>
    <t>Ненагружаемые конструкции, каркасные конструкциии</t>
  </si>
  <si>
    <t>ТЕХНОФАС</t>
  </si>
  <si>
    <t>Фасады под штукатурку</t>
  </si>
  <si>
    <t>Плоская кровля в один слой</t>
  </si>
  <si>
    <t>ИЗОБОКС</t>
  </si>
  <si>
    <t xml:space="preserve">Ненагружаемые конструкции, каркасные конструкциии. </t>
  </si>
  <si>
    <t>Средний слой в слоистых кладках</t>
  </si>
  <si>
    <t xml:space="preserve">Вентилируемые фасады. </t>
  </si>
  <si>
    <t xml:space="preserve">Нижний слой плоской кровли. </t>
  </si>
  <si>
    <t xml:space="preserve">Плоская кровля в один слой.  </t>
  </si>
  <si>
    <t>Легкие тепло-звукоизоляционные плиты плотностью 25-50 для применения в ненагружаемых конструкциях кровли,каркасных стен и перегородок</t>
  </si>
  <si>
    <t>Тепло-звукоизоляционные плиты плотностью от 40 до 110 кг/м3 для применения в навесных вентилируемых фасадных системах.</t>
  </si>
  <si>
    <t>EURO-ФАСАД</t>
  </si>
  <si>
    <t>EURO-РУФ</t>
  </si>
  <si>
    <t>Основа</t>
  </si>
  <si>
    <t>Кол-во рулонов на поддоне</t>
  </si>
  <si>
    <t>Техноэласт Мост Б</t>
  </si>
  <si>
    <t>8м*1м</t>
  </si>
  <si>
    <t>Полиэстер</t>
  </si>
  <si>
    <t>Техноэласт Мост С</t>
  </si>
  <si>
    <t>Техноэласт Фикс ЭПМ</t>
  </si>
  <si>
    <t>10м*1м</t>
  </si>
  <si>
    <t>Унифлекс Вент ЭПВ</t>
  </si>
  <si>
    <t>Техноэласт Барьер БО</t>
  </si>
  <si>
    <t>20м*1м</t>
  </si>
  <si>
    <t>Безосновный</t>
  </si>
  <si>
    <t>Техноэласт ХПП 3,0мм</t>
  </si>
  <si>
    <t>10м* 1м</t>
  </si>
  <si>
    <t>Стеклохолст</t>
  </si>
  <si>
    <t>Техноэласт ТКП сланец: 
серый 4,2мм</t>
  </si>
  <si>
    <t>Стеклоткань</t>
  </si>
  <si>
    <t>Техноэласт ЭПП 4,0мм</t>
  </si>
  <si>
    <t>Техноэласт ЭКП сланец: 
серый 4,2мм</t>
  </si>
  <si>
    <t>Унифлекс ХПП 2,8мм</t>
  </si>
  <si>
    <t>Унифлекс ХКП сланец: серый 3,8 мм</t>
  </si>
  <si>
    <t>Унифлекс ТПП 2,8мм</t>
  </si>
  <si>
    <t>Унифлекс ТКП сланец: серый 3,8мм</t>
  </si>
  <si>
    <t>Унифлекс ЭПП 2,8мм</t>
  </si>
  <si>
    <t>Унифлекс ЭКП сланец: серый 3,8мм</t>
  </si>
  <si>
    <t xml:space="preserve">Биполь ХПП </t>
  </si>
  <si>
    <t>15м* 1м</t>
  </si>
  <si>
    <r>
      <t xml:space="preserve">Биполь ХКП сланец: </t>
    </r>
    <r>
      <rPr>
        <b/>
        <i/>
        <sz val="10"/>
        <color rgb="FF000000"/>
        <rFont val="Arial"/>
        <family val="2"/>
        <charset val="204"/>
      </rPr>
      <t>серый</t>
    </r>
  </si>
  <si>
    <t>Биполь ТПП</t>
  </si>
  <si>
    <r>
      <t xml:space="preserve">Биполь ТКП сланец: </t>
    </r>
    <r>
      <rPr>
        <b/>
        <i/>
        <sz val="10"/>
        <color rgb="FF000000"/>
        <rFont val="Arial"/>
        <family val="2"/>
        <charset val="204"/>
      </rPr>
      <t>серый</t>
    </r>
  </si>
  <si>
    <t>Биполь ЭПП</t>
  </si>
  <si>
    <r>
      <t xml:space="preserve">Биполь ЭКП сланец: </t>
    </r>
    <r>
      <rPr>
        <b/>
        <i/>
        <sz val="10"/>
        <color rgb="FF000000"/>
        <rFont val="Arial"/>
        <family val="2"/>
        <charset val="204"/>
      </rPr>
      <t>серый</t>
    </r>
  </si>
  <si>
    <t>Бикрост ХПП</t>
  </si>
  <si>
    <t>Бикрост ХКП сланец: 
серый</t>
  </si>
  <si>
    <t>Бикрост ТПП</t>
  </si>
  <si>
    <t>Бикрост ТКП сланец: 
серый</t>
  </si>
  <si>
    <t>LOGICROOF V-RP серый 1,2мм</t>
  </si>
  <si>
    <t>Полиэфирная сетка</t>
  </si>
  <si>
    <t>LOGICROOF V-RP серый 1,5мм</t>
  </si>
  <si>
    <t>LOGICROOF V-RP серый 2,0мм</t>
  </si>
  <si>
    <t>Не армирован</t>
  </si>
  <si>
    <t>LOGICROOF V-RP ARCTIC серый (Т) 1,2мм</t>
  </si>
  <si>
    <t>LOGICROOF V-RP ARCTIC серый (Т) 1,5мм</t>
  </si>
  <si>
    <t>Г4</t>
  </si>
  <si>
    <t>Коттеджное, малоэтажное строительство</t>
  </si>
  <si>
    <t>Г4, 250 КПа</t>
  </si>
  <si>
    <t>Г4, 500 КПа</t>
  </si>
  <si>
    <t>Дороги, спец сооружения, пром.полы, аэродромы, взлетные полосы, вертолетные площадки.</t>
  </si>
  <si>
    <t>Г4, 700 Кпа</t>
  </si>
  <si>
    <t>Г4, 1000 Кпа</t>
  </si>
  <si>
    <t>Крепеж ТехноНИКОЛЬ №1</t>
  </si>
  <si>
    <t>упак. 200шт.</t>
  </si>
  <si>
    <t>40*40 длина шипа 40мм</t>
  </si>
  <si>
    <t>Фиксация плит XPS до 60мм</t>
  </si>
  <si>
    <t xml:space="preserve">Цена с НДС </t>
  </si>
  <si>
    <t>№ 21
Мастика кровельная
(Техномаст)</t>
  </si>
  <si>
    <t>20 кг</t>
  </si>
  <si>
    <t>Устройство мастичных и ремонт всех видов кровель; гидроизоляционная защита строительных конструкций (фунтаментов, подвалов, свай и др.); антикоррозийная защита металлических поверхнотей</t>
  </si>
  <si>
    <t>10 кг</t>
  </si>
  <si>
    <t>3 кг</t>
  </si>
  <si>
    <t xml:space="preserve">№ 20 
Мастика битумно-резиновая ТЕХНОНИКОЛЬ </t>
  </si>
  <si>
    <t>№ 22
Мастика  приклеивающая
(Вишера)</t>
  </si>
  <si>
    <t>Приклеивание рулонных битумных и битумно-полимерных материалов к бетонным и металлическим поверхностям</t>
  </si>
  <si>
    <t>12 кг</t>
  </si>
  <si>
    <t>Приклеивание швов гибкой черепицы; приклеивание материалов на битумно основе к кирпичным, бетонным, металлическим, деревянным, керамическим поверхностям</t>
  </si>
  <si>
    <t>3,6 кг</t>
  </si>
  <si>
    <t>310 мл</t>
  </si>
  <si>
    <t>№ 24
Мастика
гидроизоляционная
(МГТН)</t>
  </si>
  <si>
    <t>Гидроизоляционная защита строительных конструкций (фундаментов, подвалов и других объектов, заглубляемых в землю или контактирующих с влажной средой)</t>
  </si>
  <si>
    <t xml:space="preserve">Мастика Битумная Изоляционная
</t>
  </si>
  <si>
    <t>16 кг</t>
  </si>
  <si>
    <t>Предназначена для гидроизоляции бетонных конструкций, заглубляемых в землю</t>
  </si>
  <si>
    <t>№ 27
Мастика  
приклеивающая</t>
  </si>
  <si>
    <t>22 кг</t>
  </si>
  <si>
    <t>Приклеивание плит пенополистирола ХPS к битумным, бетонным, металлическим и деревянным поверхностям в системах изоляции фундаментов.</t>
  </si>
  <si>
    <t>Ед. изм</t>
  </si>
  <si>
    <t>шт</t>
  </si>
  <si>
    <t>Материал</t>
  </si>
  <si>
    <t>30 000х1500х5</t>
  </si>
  <si>
    <t>20 000х1500х8</t>
  </si>
  <si>
    <t>16 000х1500х10</t>
  </si>
  <si>
    <t>10 000х1500х13</t>
  </si>
  <si>
    <t>10 000х1500х16</t>
  </si>
  <si>
    <t>цена р/кг</t>
  </si>
  <si>
    <t xml:space="preserve">Огнезащитный состав Плазас </t>
  </si>
  <si>
    <t>ЦСП (цементно-стружечная плита)</t>
  </si>
  <si>
    <t>Размер рулона</t>
  </si>
  <si>
    <t>PLANTER  extra</t>
  </si>
  <si>
    <t>2м х 20м</t>
  </si>
  <si>
    <t>Штукатурки</t>
  </si>
  <si>
    <t>Шпаклевки</t>
  </si>
  <si>
    <t>Вес мешка</t>
  </si>
  <si>
    <t>25 кг</t>
  </si>
  <si>
    <t xml:space="preserve">Isofix </t>
  </si>
  <si>
    <t xml:space="preserve">Isofix  WINTER </t>
  </si>
  <si>
    <t>ШТУКАТУРКИ ДЕКОРАТИВНЫЕ</t>
  </si>
  <si>
    <t xml:space="preserve">ГРУНТОВКИ </t>
  </si>
  <si>
    <t>5 л</t>
  </si>
  <si>
    <t>10 л</t>
  </si>
  <si>
    <t>ОБЩИЕ ПРОДУКТЫ БЕРГАУФ</t>
  </si>
  <si>
    <t>Обратно в содержание</t>
  </si>
  <si>
    <t>Плиты для применения в трехслойных наружных стенах из кирпича, легкобетонных панелей или блоков.</t>
  </si>
  <si>
    <t>Керамзит</t>
  </si>
  <si>
    <t>Огнезащитные материалы</t>
  </si>
  <si>
    <t>Тех. характеристики
материала</t>
  </si>
  <si>
    <t>Материалы 
специального назначения для кровли и гидроизоляции</t>
  </si>
  <si>
    <t>Многофункциональный
СБС-модифицированный кровельный и гидроизоляционный материал
Гибкость на брусе R=25 мм, не выше -20 Cº,  теплостойкость +95 Cº</t>
  </si>
  <si>
    <t>Серия СБС модифицированных  битумных кровельных и гидроизоляционных материалов.
Гибкость на брусе R=25 мм , -15 Cº,  теплостойкость  +85 Cº</t>
  </si>
  <si>
    <t>Многофункциональный 
СБС- модифицированный кровельный и гидроизоляционный материал. 
Гибкость на брусе R=10 мм, не выше -25 Cº,  теплостойкость +100 Cº</t>
  </si>
  <si>
    <t xml:space="preserve"> Верхний теплоизоляционный слой в покрытиях</t>
  </si>
  <si>
    <t>Тех. Харктеристики
мембраны</t>
  </si>
  <si>
    <t>Гибкость на брусе
 R=5мм - 50°С; складываемость при отрицательной температуре -35°С; Г1 (при толщине 1,2мм)</t>
  </si>
  <si>
    <t>Гибкость на брусе R=5мм - 55°С;
 складываемость при отрицательной температуре -40°С; Г1  (при толщине 1,2мм)</t>
  </si>
  <si>
    <t>Гибкость на брусе 
R=5мм - 45°С; складываемость при отрицательной температуре -30°С; Г1  (при толщине 1,2мм)</t>
  </si>
  <si>
    <t>Внешний вид</t>
  </si>
  <si>
    <t>Группа горючести/ Прочность на сжатие</t>
  </si>
  <si>
    <t>Размер, мм.</t>
  </si>
  <si>
    <t>1180*580*50</t>
  </si>
  <si>
    <t>1180*580*100</t>
  </si>
  <si>
    <t>1180*580*40</t>
  </si>
  <si>
    <t>Объем</t>
  </si>
  <si>
    <t>Размер,мм</t>
  </si>
  <si>
    <t>ЦСП 10</t>
  </si>
  <si>
    <t>ЦСП 12</t>
  </si>
  <si>
    <t>ЦСП 16</t>
  </si>
  <si>
    <t>ЦСП 20</t>
  </si>
  <si>
    <t>Тизол</t>
  </si>
  <si>
    <r>
      <t xml:space="preserve">МБОР-5Ф </t>
    </r>
    <r>
      <rPr>
        <sz val="10"/>
        <rFont val="Arial Cyr"/>
        <charset val="204"/>
      </rPr>
      <t>толщина 5 мм.</t>
    </r>
  </si>
  <si>
    <r>
      <t xml:space="preserve">МБОР-8Ф </t>
    </r>
    <r>
      <rPr>
        <sz val="10"/>
        <rFont val="Arial Cyr"/>
        <charset val="204"/>
      </rPr>
      <t>толщина 8 мм.</t>
    </r>
  </si>
  <si>
    <r>
      <t xml:space="preserve">МБОР-10Ф </t>
    </r>
    <r>
      <rPr>
        <sz val="10"/>
        <rFont val="Arial Cyr"/>
        <charset val="204"/>
      </rPr>
      <t>толщина 10 мм.</t>
    </r>
  </si>
  <si>
    <r>
      <t xml:space="preserve">МБОР-13Ф </t>
    </r>
    <r>
      <rPr>
        <sz val="10"/>
        <rFont val="Arial Cyr"/>
        <charset val="204"/>
      </rPr>
      <t>толщина 13 мм.</t>
    </r>
  </si>
  <si>
    <r>
      <t xml:space="preserve">МБОР-16Ф </t>
    </r>
    <r>
      <rPr>
        <sz val="10"/>
        <rFont val="Arial Cyr"/>
        <charset val="204"/>
      </rPr>
      <t>толщина 16 мм.</t>
    </r>
  </si>
  <si>
    <t>Цена 
р/рулон</t>
  </si>
  <si>
    <t>Кол-во м2
в рулоне</t>
  </si>
  <si>
    <t>Применение</t>
  </si>
  <si>
    <t xml:space="preserve">Специальный термостойкий клей (выдерживает до + 1350 ºС). 
Он соединяет защищаемую конструкцию и рулонное покрытие + усиливает их огнеупорные свойства. </t>
  </si>
  <si>
    <r>
      <t xml:space="preserve">ТЕХНОРУФ </t>
    </r>
    <r>
      <rPr>
        <b/>
        <sz val="11"/>
        <color theme="1"/>
        <rFont val="Calibri"/>
        <family val="2"/>
        <charset val="204"/>
        <scheme val="minor"/>
      </rPr>
      <t>45</t>
    </r>
  </si>
  <si>
    <r>
      <t xml:space="preserve">ИЗОБОКС </t>
    </r>
    <r>
      <rPr>
        <b/>
        <sz val="11"/>
        <color theme="1"/>
        <rFont val="Calibri"/>
        <family val="2"/>
        <charset val="204"/>
        <scheme val="minor"/>
      </rPr>
      <t>ИНСАЙД</t>
    </r>
  </si>
  <si>
    <r>
      <t xml:space="preserve">ИЗОБОКС </t>
    </r>
    <r>
      <rPr>
        <b/>
        <sz val="11"/>
        <color theme="1"/>
        <rFont val="Calibri"/>
        <family val="2"/>
        <charset val="204"/>
        <scheme val="minor"/>
      </rPr>
      <t>ВЕНТ</t>
    </r>
  </si>
  <si>
    <r>
      <t xml:space="preserve">ИЗОБОКС </t>
    </r>
    <r>
      <rPr>
        <b/>
        <sz val="11"/>
        <color theme="1"/>
        <rFont val="Calibri"/>
        <family val="2"/>
        <charset val="204"/>
        <scheme val="minor"/>
      </rPr>
      <t>РУФ 45</t>
    </r>
  </si>
  <si>
    <r>
      <rPr>
        <b/>
        <sz val="14"/>
        <color theme="1"/>
        <rFont val="Calibri"/>
        <family val="2"/>
        <charset val="204"/>
        <scheme val="minor"/>
      </rPr>
      <t>Техноэласт</t>
    </r>
    <r>
      <rPr>
        <b/>
        <sz val="12"/>
        <color theme="1"/>
        <rFont val="Calibri"/>
        <family val="2"/>
        <charset val="204"/>
        <scheme val="minor"/>
      </rPr>
      <t/>
    </r>
  </si>
  <si>
    <t>Верхний слой плоской кровли</t>
  </si>
  <si>
    <r>
      <t>ТЕХНОРУФ</t>
    </r>
    <r>
      <rPr>
        <b/>
        <sz val="11"/>
        <color theme="1"/>
        <rFont val="Calibri"/>
        <family val="2"/>
        <charset val="204"/>
        <scheme val="minor"/>
      </rPr>
      <t xml:space="preserve"> Н ЭКСТРА</t>
    </r>
  </si>
  <si>
    <r>
      <t xml:space="preserve">ТЕХНОРУФ </t>
    </r>
    <r>
      <rPr>
        <b/>
        <sz val="11"/>
        <color theme="1"/>
        <rFont val="Calibri"/>
        <family val="2"/>
        <charset val="204"/>
        <scheme val="minor"/>
      </rPr>
      <t>В ЭКСТРА</t>
    </r>
  </si>
  <si>
    <r>
      <t xml:space="preserve">ТЕХНОРУФ </t>
    </r>
    <r>
      <rPr>
        <b/>
        <sz val="11"/>
        <color theme="1"/>
        <rFont val="Calibri"/>
        <family val="2"/>
        <charset val="204"/>
        <scheme val="minor"/>
      </rPr>
      <t xml:space="preserve">Н30 КЛИН (1,7%, Элемент А) </t>
    </r>
  </si>
  <si>
    <r>
      <t xml:space="preserve">ТЕХНОРУФ </t>
    </r>
    <r>
      <rPr>
        <b/>
        <sz val="11"/>
        <color theme="1"/>
        <rFont val="Calibri"/>
        <family val="2"/>
        <charset val="204"/>
        <scheme val="minor"/>
      </rPr>
      <t xml:space="preserve">Н30 КЛИН (1,7%, Элемент Б) </t>
    </r>
  </si>
  <si>
    <r>
      <t xml:space="preserve">ТЕХНОРУФ </t>
    </r>
    <r>
      <rPr>
        <b/>
        <sz val="11"/>
        <color theme="1"/>
        <rFont val="Calibri"/>
        <family val="2"/>
        <charset val="204"/>
        <scheme val="minor"/>
      </rPr>
      <t xml:space="preserve">Н30 КЛИН (1,7%, Элемент С) </t>
    </r>
  </si>
  <si>
    <t>Утеплители</t>
  </si>
  <si>
    <t>В упаковке</t>
  </si>
  <si>
    <t>на паллете</t>
  </si>
  <si>
    <t>м2</t>
  </si>
  <si>
    <t>м3</t>
  </si>
  <si>
    <t>уп.</t>
  </si>
  <si>
    <t>PureOne 34 PN 1250-600-50</t>
  </si>
  <si>
    <t>М-11Ф-18000-1200-50</t>
  </si>
  <si>
    <t>М-11Ф-9000-1200-100</t>
  </si>
  <si>
    <t>М-25-9000-1200-50</t>
  </si>
  <si>
    <t>М-25-4500-1200-100</t>
  </si>
  <si>
    <t>М-25Ф-9000-1200-50</t>
  </si>
  <si>
    <t>М-25Ф-4500-1200-100</t>
  </si>
  <si>
    <t>П-15-У20-1250-610-50</t>
  </si>
  <si>
    <t>П-15-У10-1250-610-100</t>
  </si>
  <si>
    <t>П-30-У20-1250-600-50</t>
  </si>
  <si>
    <t>П-30-У10-1250-600-100</t>
  </si>
  <si>
    <t>П-60-24-1250-600-20</t>
  </si>
  <si>
    <t>П-60-20-1250-600-25</t>
  </si>
  <si>
    <t>Terra 37 PN-1250-610-50</t>
  </si>
  <si>
    <t>Terra 37 PN -1250-610-100</t>
  </si>
  <si>
    <t>Terra 34PN PRO 24-1250-610-50</t>
  </si>
  <si>
    <t>Terra 34PN PRO 12-1250-610-100</t>
  </si>
  <si>
    <t>PureOne 37 RN 2-10000-1200-50</t>
  </si>
  <si>
    <t>PureOne 37 RN 10000-1200-100</t>
  </si>
  <si>
    <t>PureOne 34 PN 1250-600-100</t>
  </si>
  <si>
    <t>URSA professional</t>
  </si>
  <si>
    <t>URSA</t>
  </si>
  <si>
    <t xml:space="preserve">Изоспан С </t>
  </si>
  <si>
    <t>Изоспан В</t>
  </si>
  <si>
    <t>Изоспан D</t>
  </si>
  <si>
    <t>Изоспан А</t>
  </si>
  <si>
    <t>Изоспан AM</t>
  </si>
  <si>
    <t>Соединительная лента Изоспан SL</t>
  </si>
  <si>
    <t>Цена за рулон</t>
  </si>
  <si>
    <t>Цена
 за м2 /руб.</t>
  </si>
  <si>
    <t>Изоспан DM</t>
  </si>
  <si>
    <t>Изоспан RS</t>
  </si>
  <si>
    <t>Изоспан RM</t>
  </si>
  <si>
    <t xml:space="preserve">Изоспан FB </t>
  </si>
  <si>
    <t>Изоспан FS</t>
  </si>
  <si>
    <t>Изоспан FD</t>
  </si>
  <si>
    <t>Изоспан ML proff</t>
  </si>
  <si>
    <t>Изоспан Уплотнительная лента</t>
  </si>
  <si>
    <t>Трёхслойная гидро-ветрозащитная паропроницаемая усиленная мембрана.Материал укладывается непосредственно на утеплитель без вентзазора.</t>
  </si>
  <si>
    <t>Трехслойная паропроницаемая мембрана, применяется для защиты утеплителя и элементов кровли и стен от ветра, конденсата и влаги из внешней среды.</t>
  </si>
  <si>
    <t xml:space="preserve"> пароизоляция, гидроизоляция повышенной прочности с антиконденсатной поверхностью.</t>
  </si>
  <si>
    <t xml:space="preserve"> армированная пароизоляция, гидроизоляция</t>
  </si>
  <si>
    <t>армированная пароизоляция, гидроизоляция</t>
  </si>
  <si>
    <t>отражающая паро-гидроизоляция для саун и бань</t>
  </si>
  <si>
    <t>отражающая паро-гидроизоляция</t>
  </si>
  <si>
    <t>отражающая паро-гидроизоляция повышенной прочности</t>
  </si>
  <si>
    <t xml:space="preserve"> односторонняя клейкая лента на ПЭ основе, усиленная сетчатым волокном</t>
  </si>
  <si>
    <t>25 м.п.</t>
  </si>
  <si>
    <t xml:space="preserve">Лента из вспененного полиэтилена с клеевым слоем. </t>
  </si>
  <si>
    <t>50 мм 
30 м.п.</t>
  </si>
  <si>
    <t>45 м.п.</t>
  </si>
  <si>
    <t>50 м.п.</t>
  </si>
  <si>
    <t>гидроизоляционная паропроницаемая трёхслойная мембрана</t>
  </si>
  <si>
    <t>гидроизоляционная паропроницаемая мембрана</t>
  </si>
  <si>
    <t>паро-гидроизоляция повышенной прочности</t>
  </si>
  <si>
    <t>пароизоляционная пленка</t>
  </si>
  <si>
    <t>гидро-пароизоляционная пленка</t>
  </si>
  <si>
    <t>клейкая лента для склеивания пленок  "Изоспана";
образует герметизацию стыков</t>
  </si>
  <si>
    <t xml:space="preserve">для соединения полотнищ  "Изоспана"
образует цельную теплоотражающую поверхность). </t>
  </si>
  <si>
    <t>Цена упаковку
руб.</t>
  </si>
  <si>
    <t>1180*580*30</t>
  </si>
  <si>
    <t>Цена</t>
  </si>
  <si>
    <t>Шифер г. Сухой Лог</t>
  </si>
  <si>
    <t>Шифер плоский прессованный</t>
  </si>
  <si>
    <t xml:space="preserve">Шифер 8-ми волновой 5,8 мм </t>
  </si>
  <si>
    <t>№ 23
Мастика для гибкой черепицы (Фиксер)</t>
  </si>
  <si>
    <t>Гибкая черепица Шинглас</t>
  </si>
  <si>
    <t>Гибкая черепица Дёке</t>
  </si>
  <si>
    <t>ГИБКАЯ ЧЕРЕПИЦА SHINGLAS</t>
  </si>
  <si>
    <t>Название и описание коллекции</t>
  </si>
  <si>
    <t>Рисунок гонта</t>
  </si>
  <si>
    <t>Размеры гонта</t>
  </si>
  <si>
    <t>Цвет</t>
  </si>
  <si>
    <t>Ед. изм.</t>
  </si>
  <si>
    <t>Серия - "ФИНСКАЯ ЧЕРЕПИЦА"</t>
  </si>
  <si>
    <t>317 x 1000 мм
(+/- 3 мм)
толщина:
3 мм +/- 0,2 мм</t>
  </si>
  <si>
    <t>зелёный, красный, 
коричневый, серый</t>
  </si>
  <si>
    <t>кв.м.</t>
  </si>
  <si>
    <t>320 x 1003 мм
(+/- 3 мм)
толщина:
3 мм +/- 0,2 мм</t>
  </si>
  <si>
    <t>красный, 
коричневый, серый</t>
  </si>
  <si>
    <t>Серия - "ШИНГЛАС КАНТРИ" (SHINGLAS-KANTRI)</t>
  </si>
  <si>
    <t>335 x 1000 мм
(+/- 3 мм)
толщина гонта:
5,4 мм +/- 0,2 мм</t>
  </si>
  <si>
    <r>
      <t xml:space="preserve">аризона, техас, онтарио, огайо, юта, мичиган, атланта, алабама
</t>
    </r>
    <r>
      <rPr>
        <sz val="11"/>
        <color indexed="60"/>
        <rFont val="Tahoma"/>
        <family val="2"/>
        <charset val="204"/>
      </rPr>
      <t>индиана (новинка)</t>
    </r>
  </si>
  <si>
    <t>Серия - "ШИНГЛАС РАНЧО" (SHINGLAS-RANCHO)</t>
  </si>
  <si>
    <r>
      <t xml:space="preserve">коричневый, красный, серый, </t>
    </r>
    <r>
      <rPr>
        <sz val="11"/>
        <color indexed="60"/>
        <rFont val="Tahoma"/>
        <family val="2"/>
        <charset val="204"/>
      </rPr>
      <t>бронзовый (новинка)</t>
    </r>
  </si>
  <si>
    <t>Серия - "ШИНГЛАС ДЖАЗ" (SHINGLAS-JAZZ)</t>
  </si>
  <si>
    <t>335 x 1000 мм
(+/- 3 мм)
толщина гонта:
6 мм +/- 0,4 мм</t>
  </si>
  <si>
    <r>
      <t xml:space="preserve">терра, индиго, коррида, аликанте, барселона, кастилия, севилья, тоскана , </t>
    </r>
    <r>
      <rPr>
        <sz val="11"/>
        <color indexed="60"/>
        <rFont val="Tahoma"/>
        <family val="2"/>
        <charset val="204"/>
      </rPr>
      <t>сицилия (новинка)</t>
    </r>
  </si>
  <si>
    <t>Серия - "ШИНГЛАС УЛЬТРА" (SHINGLAS-ULTRA)</t>
  </si>
  <si>
    <t>317 x 1000 мм
(+/- 3 мм)
толщина гонта:
3,5 мм +/- 0,2 мм</t>
  </si>
  <si>
    <r>
      <rPr>
        <sz val="11"/>
        <color indexed="60"/>
        <rFont val="Tahoma"/>
        <family val="2"/>
        <charset val="204"/>
      </rPr>
      <t xml:space="preserve">рубин, малахит, янтарь (новинка)  </t>
    </r>
    <r>
      <rPr>
        <sz val="11"/>
        <color indexed="8"/>
        <rFont val="Tahoma"/>
        <family val="2"/>
        <charset val="204"/>
      </rPr>
      <t xml:space="preserve">                     </t>
    </r>
  </si>
  <si>
    <r>
      <t xml:space="preserve">дуб, миндаль, эвкалипт,                                                                       сандал, рябина, </t>
    </r>
    <r>
      <rPr>
        <sz val="11"/>
        <color indexed="60"/>
        <rFont val="Tahoma"/>
        <family val="2"/>
        <charset val="204"/>
      </rPr>
      <t>тёрн, тополь, кедр (новинка)</t>
    </r>
  </si>
  <si>
    <t>Серия - "ШИНГЛАС ВЕСТЕРН" (SHINGLAS-CONTINENT)</t>
  </si>
  <si>
    <t>318 x 1000 мм
(+/- 3 мм)
толщина гонта:
6 мм +/- 0,2 мм</t>
  </si>
  <si>
    <t>колондайк, ниагага, прерия, каньон</t>
  </si>
  <si>
    <t>Серия - "ШИНГЛАС КОНТИНЕНТ" (SHINGLAS-CONTINENT)</t>
  </si>
  <si>
    <t>349 x 1000 мм
(+/- 3 мм)
толщина гонта:
9,6 мм +/- 0,2 мм</t>
  </si>
  <si>
    <t>азия, америка, африка, европа</t>
  </si>
  <si>
    <t>КОНЬКИ / КАРНИЗЫ, ЕНДОВЫ</t>
  </si>
  <si>
    <t xml:space="preserve">  красный, коричневый, зеленый, виски, серый, антик, терра, габбро, индиго, арник, коррида, наска, неро, олива, джайв коричневый, миндаль, сандал, малахит, рубин, янтарь, кедр, тёрн, тополь, гранат, сицилия, бронзовый микс, синий</t>
  </si>
  <si>
    <t>упак.</t>
  </si>
  <si>
    <t>красный, коричневый, серый</t>
  </si>
  <si>
    <t xml:space="preserve"> красный, зеленый, серый, антик, коричневый, темно-коричневый,
темно-серый, темно-зеленый, синий</t>
  </si>
  <si>
    <t>рулон</t>
  </si>
  <si>
    <t>ПОДКЛАДОЧНЫЕ КОВРЫ</t>
  </si>
  <si>
    <r>
      <t xml:space="preserve">Подкладочный ковер </t>
    </r>
    <r>
      <rPr>
        <b/>
        <sz val="11"/>
        <color indexed="60"/>
        <rFont val="Tahoma"/>
        <family val="2"/>
        <charset val="204"/>
      </rPr>
      <t>ANDEREP</t>
    </r>
    <r>
      <rPr>
        <sz val="11"/>
        <color indexed="60"/>
        <rFont val="Tahoma"/>
        <family val="2"/>
        <charset val="204"/>
      </rPr>
      <t xml:space="preserve"> </t>
    </r>
    <r>
      <rPr>
        <b/>
        <sz val="11"/>
        <color indexed="60"/>
        <rFont val="Tahoma"/>
        <family val="2"/>
        <charset val="204"/>
      </rPr>
      <t>PROF</t>
    </r>
    <r>
      <rPr>
        <sz val="11"/>
        <color indexed="8"/>
        <rFont val="Tahoma"/>
        <family val="2"/>
        <charset val="204"/>
      </rPr>
      <t xml:space="preserve"> (полиэстер/полиэфир) 0.8 мм, рулон 40 м² (40х1м).</t>
    </r>
    <r>
      <rPr>
        <b/>
        <sz val="11"/>
        <color indexed="8"/>
        <rFont val="Tahoma"/>
        <family val="2"/>
        <charset val="204"/>
      </rPr>
      <t xml:space="preserve"> В наличии!</t>
    </r>
  </si>
  <si>
    <r>
      <t xml:space="preserve">Подкладочный ковер </t>
    </r>
    <r>
      <rPr>
        <b/>
        <sz val="11"/>
        <color indexed="60"/>
        <rFont val="Tahoma"/>
        <family val="2"/>
        <charset val="204"/>
      </rPr>
      <t>ANDEREP GL</t>
    </r>
    <r>
      <rPr>
        <sz val="11"/>
        <color indexed="8"/>
        <rFont val="Tahoma"/>
        <family val="2"/>
        <charset val="204"/>
      </rPr>
      <t xml:space="preserve"> (стеклохолст), рулон 15 м² (15х1)</t>
    </r>
  </si>
  <si>
    <t>шт.</t>
  </si>
  <si>
    <t>Цена 
руб. за 1 кв. м.</t>
  </si>
  <si>
    <t>Название элемента</t>
  </si>
  <si>
    <t>Ед.изм.</t>
  </si>
  <si>
    <t>рул.</t>
  </si>
  <si>
    <t>ГИБКАЯ ЧЕРЕПИЦА Дёке ( DOCKE)</t>
  </si>
  <si>
    <t>имбирь, корица, чернослив, мята</t>
  </si>
  <si>
    <t>зеленый, коричневый, серый, красный</t>
  </si>
  <si>
    <t>зеленый, коричневый, красный</t>
  </si>
  <si>
    <t>Ендовый ковер Döcke PIE 10 м.пог.</t>
  </si>
  <si>
    <t>Элементы фасада</t>
  </si>
  <si>
    <t>Сетка фасадная</t>
  </si>
  <si>
    <t>Цена
шт./руб</t>
  </si>
  <si>
    <t>4,9 мм.</t>
  </si>
  <si>
    <t>1м. * 50 м.</t>
  </si>
  <si>
    <t>Углы</t>
  </si>
  <si>
    <t xml:space="preserve">10*15 </t>
  </si>
  <si>
    <t>Профиль угловой ПВХ с армирующей сеткой 2,5 м.</t>
  </si>
  <si>
    <t>2,4 м</t>
  </si>
  <si>
    <t>Профиль примыкающий оконныйс сеткой ПС-6С тип Б</t>
  </si>
  <si>
    <t>основа для слоя штукатурки</t>
  </si>
  <si>
    <t>основа для углов дома и оконных проемов при штукатурном фасаде</t>
  </si>
  <si>
    <t>Сайдинг Дёке</t>
  </si>
  <si>
    <t>Водосток Дёке</t>
  </si>
  <si>
    <t>ВИНИЛОВЫЙ САЙДИНГ "ДЁКЕ"</t>
  </si>
  <si>
    <t xml:space="preserve">Наименование товара </t>
  </si>
  <si>
    <t>Х</t>
  </si>
  <si>
    <t>№</t>
  </si>
  <si>
    <t xml:space="preserve">Наименование </t>
  </si>
  <si>
    <t>Желоб водосточный, 3м</t>
  </si>
  <si>
    <t>Труба водосточная, 3м</t>
  </si>
  <si>
    <t>Соединитель желобов</t>
  </si>
  <si>
    <t>Муфта соединительная</t>
  </si>
  <si>
    <t>Угловой элемент 90º</t>
  </si>
  <si>
    <t>Угловой элемент 135º</t>
  </si>
  <si>
    <t>Кронштейн желоба</t>
  </si>
  <si>
    <t>Воронка</t>
  </si>
  <si>
    <t>Колено 45º</t>
  </si>
  <si>
    <t>Колено 72º</t>
  </si>
  <si>
    <t>Хомут универсальный</t>
  </si>
  <si>
    <t>Наконечник</t>
  </si>
  <si>
    <t>Сетка защитная</t>
  </si>
  <si>
    <t>Кронштейн желоба металл. 300 мм</t>
  </si>
  <si>
    <t>Удлинитель металлический</t>
  </si>
  <si>
    <t>Шпилька специальная с гайкой 120 мм (оцинкованная)</t>
  </si>
  <si>
    <t>Цена за штуку /руб.</t>
  </si>
  <si>
    <t>Пенопласт</t>
  </si>
  <si>
    <t>ППС10</t>
  </si>
  <si>
    <t>ППС12</t>
  </si>
  <si>
    <t>ППС14</t>
  </si>
  <si>
    <t>ППС16Ф</t>
  </si>
  <si>
    <t>ППС17</t>
  </si>
  <si>
    <t>ППС20</t>
  </si>
  <si>
    <t>ППС23</t>
  </si>
  <si>
    <t>ППС25</t>
  </si>
  <si>
    <t>ППС30</t>
  </si>
  <si>
    <t>ППС35</t>
  </si>
  <si>
    <t>Плотность, кг/м3, не менее</t>
  </si>
  <si>
    <t>Прочность на сжатие
 при 10% линейной деформации, не менее, кПА</t>
  </si>
  <si>
    <t>Предел прочности при изгибе, не менее, кПА</t>
  </si>
  <si>
    <t>Крошка гранулированная</t>
  </si>
  <si>
    <t>Дробленный пенопласт</t>
  </si>
  <si>
    <t>Для нагружаемой тепловой изоляции кровель,
 полов и других конструкций.</t>
  </si>
  <si>
    <t>В качестве тепловой изоляции поверхностей, 
подвергаемых при эксплуатации воздействию значительных нагрузок (для полов и кровель, эксплуатируемых под пешеходной и автомобильной нагрузками, полов подвалов, фундаментов, нулевых и цокольных этажей зданий, гаражей, автостоянок, бассейнов, холодильных камер, искусственных катков и др.)</t>
  </si>
  <si>
    <t xml:space="preserve"> Сохраняет время схватывания смесей, ускоряет твердение. Повышает прочность раствора.</t>
  </si>
  <si>
    <t>Противоморозная добавка для сухих строительных смесей ХАРДАСС</t>
  </si>
  <si>
    <t>10 л. - канистра</t>
  </si>
  <si>
    <t>Кол-во
шт.</t>
  </si>
  <si>
    <t>Размер мм.</t>
  </si>
  <si>
    <t xml:space="preserve">Марка продукта
</t>
  </si>
  <si>
    <t>4000-1220-150 мм.</t>
  </si>
  <si>
    <t>6000-1220-100 мм.</t>
  </si>
  <si>
    <t>12500-1200-50 мм.</t>
  </si>
  <si>
    <t>ЦЕНА
РУБ./ за упаковку</t>
  </si>
  <si>
    <t>М-11 Ф</t>
  </si>
  <si>
    <t>Розница</t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</si>
  <si>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50 </t>
    </r>
    <r>
      <rPr>
        <sz val="11"/>
        <color theme="1"/>
        <rFont val="Calibri"/>
        <family val="2"/>
        <scheme val="minor"/>
      </rPr>
      <t>(8 шт. в пачке)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</si>
  <si>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100 </t>
    </r>
    <r>
      <rPr>
        <sz val="11"/>
        <color theme="1"/>
        <rFont val="Calibri"/>
        <family val="2"/>
        <scheme val="minor"/>
      </rPr>
      <t>(6 шт. в пачке)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</si>
  <si>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150 </t>
    </r>
    <r>
      <rPr>
        <sz val="11"/>
        <color theme="1"/>
        <rFont val="Calibri"/>
        <family val="2"/>
        <scheme val="minor"/>
      </rPr>
      <t>(4 шт. в пачке)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</si>
  <si>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100 </t>
    </r>
    <r>
      <rPr>
        <sz val="11"/>
        <color theme="1"/>
        <rFont val="Calibri"/>
        <family val="2"/>
        <scheme val="minor"/>
      </rPr>
      <t>(4 шт. в пачке)</t>
    </r>
  </si>
  <si>
    <r>
      <t xml:space="preserve">ТЕХНОБЛОК </t>
    </r>
    <r>
      <rPr>
        <b/>
        <sz val="12"/>
        <rFont val="Calibri"/>
        <family val="2"/>
        <charset val="204"/>
        <scheme val="minor"/>
      </rPr>
      <t>СТАНДАРТ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</si>
  <si>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50 </t>
    </r>
    <r>
      <rPr>
        <sz val="11"/>
        <color theme="1"/>
        <rFont val="Calibri"/>
        <family val="2"/>
        <scheme val="minor"/>
      </rPr>
      <t>(6 шт. в пачке)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</si>
  <si>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180 </t>
    </r>
    <r>
      <rPr>
        <sz val="11"/>
        <color theme="1"/>
        <rFont val="Calibri"/>
        <family val="2"/>
        <scheme val="minor"/>
      </rPr>
      <t>(2 шт. в пачке)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</si>
  <si>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100 </t>
    </r>
    <r>
      <rPr>
        <sz val="11"/>
        <color theme="1"/>
        <rFont val="Calibri"/>
        <family val="2"/>
        <scheme val="minor"/>
      </rPr>
      <t>(3 шт. в пачке)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</si>
  <si>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150 </t>
    </r>
    <r>
      <rPr>
        <sz val="11"/>
        <color theme="1"/>
        <rFont val="Calibri"/>
        <family val="2"/>
        <scheme val="minor"/>
      </rPr>
      <t>(2 шт. в пачке)</t>
    </r>
  </si>
  <si>
    <r>
      <t xml:space="preserve">ТЕХНОВЕНТ </t>
    </r>
    <r>
      <rPr>
        <b/>
        <sz val="12"/>
        <color theme="1"/>
        <rFont val="Calibri"/>
        <family val="2"/>
        <scheme val="minor"/>
      </rPr>
      <t>ОПТИМА</t>
    </r>
  </si>
  <si>
    <r>
      <t xml:space="preserve">ТЕХНОВЕНТ </t>
    </r>
    <r>
      <rPr>
        <b/>
        <sz val="12"/>
        <color theme="1"/>
        <rFont val="Calibri"/>
        <family val="2"/>
        <scheme val="minor"/>
      </rPr>
      <t>СТАНДАРТ 80</t>
    </r>
  </si>
  <si>
    <r>
      <t xml:space="preserve">ТЕХНОФАС </t>
    </r>
    <r>
      <rPr>
        <b/>
        <sz val="12"/>
        <color theme="1"/>
        <rFont val="Calibri"/>
        <family val="2"/>
        <scheme val="minor"/>
      </rPr>
      <t>ЭФФЕКТ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</si>
  <si>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200 </t>
    </r>
    <r>
      <rPr>
        <sz val="11"/>
        <color theme="1"/>
        <rFont val="Calibri"/>
        <family val="2"/>
        <scheme val="minor"/>
      </rPr>
      <t>(1 шт. в пачке)</t>
    </r>
  </si>
  <si>
    <r>
      <t xml:space="preserve">ТЕХНОФАС </t>
    </r>
    <r>
      <rPr>
        <b/>
        <sz val="12"/>
        <color theme="1"/>
        <rFont val="Calibri"/>
        <family val="2"/>
        <scheme val="minor"/>
      </rPr>
      <t>ЭКСТРА</t>
    </r>
  </si>
  <si>
    <r>
      <t xml:space="preserve">ТЕХНОРУФ </t>
    </r>
    <r>
      <rPr>
        <b/>
        <sz val="12"/>
        <color theme="1"/>
        <rFont val="Calibri"/>
        <family val="2"/>
        <scheme val="minor"/>
      </rPr>
      <t>Н 30</t>
    </r>
  </si>
  <si>
    <r>
      <t xml:space="preserve">ТЕХНОРУФ </t>
    </r>
    <r>
      <rPr>
        <b/>
        <sz val="12"/>
        <color theme="1"/>
        <rFont val="Calibri"/>
        <family val="2"/>
        <scheme val="minor"/>
      </rPr>
      <t>В60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</si>
  <si>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30 </t>
    </r>
    <r>
      <rPr>
        <sz val="11"/>
        <color theme="1"/>
        <rFont val="Calibri"/>
        <family val="2"/>
        <scheme val="minor"/>
      </rPr>
      <t>(7 шт. в пачке)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</si>
  <si>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>50</t>
    </r>
    <r>
      <rPr>
        <sz val="11"/>
        <color theme="1"/>
        <rFont val="Calibri"/>
        <family val="2"/>
        <scheme val="minor"/>
      </rPr>
      <t>(4 шт. в пачке)</t>
    </r>
  </si>
  <si>
    <t>Техноруф КЛИН</t>
  </si>
  <si>
    <r>
      <t xml:space="preserve">1200*1200*   толщина с уклоном </t>
    </r>
    <r>
      <rPr>
        <b/>
        <sz val="11"/>
        <color theme="1"/>
        <rFont val="Calibri"/>
        <family val="2"/>
        <charset val="204"/>
        <scheme val="minor"/>
      </rPr>
      <t>от 30-50 мм.</t>
    </r>
  </si>
  <si>
    <r>
      <t xml:space="preserve">1200*1200* толщина с уклоном </t>
    </r>
    <r>
      <rPr>
        <b/>
        <sz val="11"/>
        <color theme="1"/>
        <rFont val="Calibri"/>
        <family val="2"/>
        <charset val="204"/>
        <scheme val="minor"/>
      </rPr>
      <t>от 50-70 мм.</t>
    </r>
  </si>
  <si>
    <r>
      <t>1200*1200*</t>
    </r>
    <r>
      <rPr>
        <b/>
        <sz val="11"/>
        <color theme="1"/>
        <rFont val="Calibri"/>
        <family val="2"/>
        <charset val="204"/>
        <scheme val="minor"/>
      </rPr>
      <t xml:space="preserve"> толщина с уклоном от 40-40 мм.</t>
    </r>
  </si>
  <si>
    <t>Негорючие тепло-, звукоизоляционные плиты, с заранее
созданным уклоном 1,7% и 4,2%, произведенные из минеральной ваты на основе горных
пород базальтовой группы.</t>
  </si>
  <si>
    <t>Необходима при укладке рулонных битумных кровель.Назначение- плавный переход c горизонтальной поверхности на вертикальную.</t>
  </si>
  <si>
    <r>
      <t xml:space="preserve">ИЗОБОКС </t>
    </r>
    <r>
      <rPr>
        <b/>
        <sz val="12"/>
        <color theme="1"/>
        <rFont val="Calibri"/>
        <family val="2"/>
        <scheme val="minor"/>
      </rPr>
      <t>ЭКСТРАЛАЙТ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</si>
  <si>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50 </t>
    </r>
    <r>
      <rPr>
        <sz val="11"/>
        <color theme="1"/>
        <rFont val="Calibri"/>
        <family val="2"/>
        <scheme val="minor"/>
      </rPr>
      <t>(12 шт. в пачке)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</si>
  <si>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30 </t>
    </r>
    <r>
      <rPr>
        <sz val="11"/>
        <color theme="1"/>
        <rFont val="Calibri"/>
        <family val="2"/>
        <scheme val="minor"/>
      </rPr>
      <t>(5 шт. в пачке)</t>
    </r>
  </si>
  <si>
    <t>Универсальный тепло- звукоизоляционный  материал для частного строительства.
Для горизонтальных, наклонных и вертикальных конструкциях(мансарды, каркасные стены, стены с отделкой сайдингом, полы и перекрытия, перегородки).</t>
  </si>
  <si>
    <t>Плиты для применения в качестве тепло-, звукоизоляции различных типов слоистых кладок, каркасных стен, с различными видами отделки (+ сайдингом). А также в качестве первого (внутреннего) теплоизоляционного слоя .</t>
  </si>
  <si>
    <r>
      <t xml:space="preserve">Утеплитель разработан специально для </t>
    </r>
    <r>
      <rPr>
        <b/>
        <sz val="10"/>
        <color theme="1"/>
        <rFont val="Calibri"/>
        <family val="2"/>
        <charset val="204"/>
        <scheme val="minor"/>
      </rPr>
      <t>навесных фасадных систем с воздушным зазором.</t>
    </r>
  </si>
  <si>
    <r>
      <t>Тепло-, звукоизоляция в</t>
    </r>
    <r>
      <rPr>
        <b/>
        <sz val="10"/>
        <rFont val="Calibri"/>
        <family val="2"/>
        <charset val="204"/>
        <scheme val="minor"/>
      </rPr>
      <t xml:space="preserve"> вентилируемых</t>
    </r>
    <r>
      <rPr>
        <sz val="10"/>
        <rFont val="Calibri"/>
        <family val="2"/>
        <charset val="204"/>
        <scheme val="minor"/>
      </rPr>
      <t xml:space="preserve"> фасадных системах.</t>
    </r>
  </si>
  <si>
    <r>
      <t xml:space="preserve">Для применения в утепления стен </t>
    </r>
    <r>
      <rPr>
        <b/>
        <sz val="10"/>
        <color theme="1"/>
        <rFont val="Calibri"/>
        <family val="2"/>
        <charset val="204"/>
        <scheme val="minor"/>
      </rPr>
      <t>с защитно-декоративным слоем из тонкослойной штукатурки.</t>
    </r>
  </si>
  <si>
    <r>
      <t>Идеально подходит для утепления фасадов здания</t>
    </r>
    <r>
      <rPr>
        <b/>
        <sz val="10"/>
        <color theme="1"/>
        <rFont val="Calibri"/>
        <family val="2"/>
        <charset val="204"/>
        <scheme val="minor"/>
      </rPr>
      <t xml:space="preserve"> под декоративную отделку.</t>
    </r>
  </si>
  <si>
    <t>Тепло-звукоизоляционный материал на с классом горючести НГ. Подходит для вентилируемых фасадов.</t>
  </si>
  <si>
    <t xml:space="preserve"> Предназначены для применения в качестве основного утепляющего нижнего слоя</t>
  </si>
  <si>
    <r>
      <t>1000*600*</t>
    </r>
    <r>
      <rPr>
        <b/>
        <sz val="11"/>
        <color theme="1"/>
        <rFont val="Calibri"/>
        <family val="2"/>
        <charset val="204"/>
        <scheme val="minor"/>
      </rPr>
      <t xml:space="preserve">50 </t>
    </r>
    <r>
      <rPr>
        <sz val="11"/>
        <color theme="1"/>
        <rFont val="Calibri"/>
        <family val="2"/>
        <scheme val="minor"/>
      </rPr>
      <t>(12 шт. в пачке)</t>
    </r>
  </si>
  <si>
    <r>
      <t>1000*600*</t>
    </r>
    <r>
      <rPr>
        <b/>
        <sz val="11"/>
        <color theme="1"/>
        <rFont val="Calibri"/>
        <family val="2"/>
        <charset val="204"/>
        <scheme val="minor"/>
      </rPr>
      <t xml:space="preserve">100 </t>
    </r>
    <r>
      <rPr>
        <sz val="11"/>
        <color theme="1"/>
        <rFont val="Calibri"/>
        <family val="2"/>
        <scheme val="minor"/>
      </rPr>
      <t>(6 шт. в пачке)</t>
    </r>
  </si>
  <si>
    <r>
      <t>1000*600*</t>
    </r>
    <r>
      <rPr>
        <b/>
        <sz val="11"/>
        <color theme="1"/>
        <rFont val="Calibri"/>
        <family val="2"/>
        <charset val="204"/>
        <scheme val="minor"/>
      </rPr>
      <t xml:space="preserve">150 </t>
    </r>
    <r>
      <rPr>
        <sz val="11"/>
        <color theme="1"/>
        <rFont val="Calibri"/>
        <family val="2"/>
        <scheme val="minor"/>
      </rPr>
      <t>(4 шт. в пачке)</t>
    </r>
  </si>
  <si>
    <t>по запросу</t>
  </si>
  <si>
    <t>1180*580*20</t>
  </si>
  <si>
    <r>
      <t xml:space="preserve"> 3000*1500*</t>
    </r>
    <r>
      <rPr>
        <b/>
        <sz val="11"/>
        <color theme="1"/>
        <rFont val="Calibri"/>
        <family val="2"/>
        <charset val="204"/>
        <scheme val="minor"/>
      </rPr>
      <t>8 мм</t>
    </r>
  </si>
  <si>
    <r>
      <t>3000*1500*</t>
    </r>
    <r>
      <rPr>
        <b/>
        <sz val="11"/>
        <color theme="1"/>
        <rFont val="Calibri"/>
        <family val="2"/>
        <charset val="204"/>
        <scheme val="minor"/>
      </rPr>
      <t>10 мм</t>
    </r>
  </si>
  <si>
    <r>
      <t>1750*1120*</t>
    </r>
    <r>
      <rPr>
        <b/>
        <sz val="11"/>
        <color theme="1"/>
        <rFont val="Calibri"/>
        <family val="2"/>
        <charset val="204"/>
        <scheme val="minor"/>
      </rPr>
      <t>10 мм</t>
    </r>
  </si>
  <si>
    <t xml:space="preserve">   Цена  за лист</t>
  </si>
  <si>
    <t>Цена  руб./за шт.</t>
  </si>
  <si>
    <t>Сухие смеси</t>
  </si>
  <si>
    <t>Бергауф</t>
  </si>
  <si>
    <t>Керамзит 10-20мм. 0,9 м3</t>
  </si>
  <si>
    <r>
      <t xml:space="preserve">Керамзит  10-20мм. 0,04 м3
</t>
    </r>
    <r>
      <rPr>
        <b/>
        <sz val="11"/>
        <color rgb="FFFF0000"/>
        <rFont val="Calibri"/>
        <family val="2"/>
        <charset val="204"/>
        <scheme val="minor"/>
      </rPr>
      <t>(в мешках)</t>
    </r>
  </si>
  <si>
    <t>Керамзит 20-40мм. 0,9 м4</t>
  </si>
  <si>
    <r>
      <t xml:space="preserve">Керамзит  5-10мм. 0,04 м3
</t>
    </r>
    <r>
      <rPr>
        <b/>
        <sz val="11"/>
        <color rgb="FFFF0000"/>
        <rFont val="Calibri"/>
        <family val="2"/>
        <charset val="204"/>
        <scheme val="minor"/>
      </rPr>
      <t>(в мешках)</t>
    </r>
  </si>
  <si>
    <t>Экструдированный Пенополистирол</t>
  </si>
  <si>
    <t>Сэндвич панели</t>
  </si>
  <si>
    <t>Нижний слой в вентилируемых фасадах</t>
  </si>
  <si>
    <t>95-115</t>
  </si>
  <si>
    <t xml:space="preserve"> 125-155</t>
  </si>
  <si>
    <t>под заказ* толщиной 40-200 мм.</t>
  </si>
  <si>
    <t>Это плиты "сердечник" в трехслойных стеновых и кровельных "сэндвич"-панелях с облицовкой тонколистовым металлом.</t>
  </si>
  <si>
    <r>
      <t xml:space="preserve">ИЗОБОКС </t>
    </r>
    <r>
      <rPr>
        <b/>
        <sz val="11"/>
        <color theme="1"/>
        <rFont val="Calibri"/>
        <family val="2"/>
        <charset val="204"/>
        <scheme val="minor"/>
      </rPr>
      <t>ВЕНТ УЛЬТРА</t>
    </r>
  </si>
  <si>
    <r>
      <t xml:space="preserve">ИЗОБОКС </t>
    </r>
    <r>
      <rPr>
        <b/>
        <sz val="11"/>
        <color theme="1"/>
        <rFont val="Calibri"/>
        <family val="2"/>
        <charset val="204"/>
        <scheme val="minor"/>
      </rPr>
      <t>РУФ Н 30</t>
    </r>
  </si>
  <si>
    <r>
      <t xml:space="preserve">ИЗОБОКС </t>
    </r>
    <r>
      <rPr>
        <b/>
        <sz val="11"/>
        <color theme="1"/>
        <rFont val="Calibri"/>
        <family val="2"/>
        <charset val="204"/>
        <scheme val="minor"/>
      </rPr>
      <t>РУФ 60</t>
    </r>
  </si>
  <si>
    <r>
      <t xml:space="preserve">ИЗОБОКС </t>
    </r>
    <r>
      <rPr>
        <b/>
        <sz val="11"/>
        <color theme="1"/>
        <rFont val="Calibri"/>
        <family val="2"/>
        <charset val="204"/>
        <scheme val="minor"/>
      </rPr>
      <t>РУФ В65</t>
    </r>
  </si>
  <si>
    <t>Плоская кровля в один слой, верхний слой плоской кровли</t>
  </si>
  <si>
    <t>Материал базальтовый огнезащитный рулонный фольгированный</t>
  </si>
  <si>
    <t>Материал базальтовый огнезащитный рулонный без обкладочного материала</t>
  </si>
  <si>
    <r>
      <t xml:space="preserve">МБОР-5 </t>
    </r>
    <r>
      <rPr>
        <sz val="10"/>
        <rFont val="Arial Cyr"/>
        <charset val="204"/>
      </rPr>
      <t>толщина 5 мм.</t>
    </r>
  </si>
  <si>
    <r>
      <t xml:space="preserve">МБОР-8 </t>
    </r>
    <r>
      <rPr>
        <sz val="10"/>
        <rFont val="Arial Cyr"/>
        <charset val="204"/>
      </rPr>
      <t>толщина 8 мм.</t>
    </r>
  </si>
  <si>
    <r>
      <t xml:space="preserve">МБОР-10 </t>
    </r>
    <r>
      <rPr>
        <sz val="10"/>
        <rFont val="Arial Cyr"/>
        <charset val="204"/>
      </rPr>
      <t>толщина 10 мм.</t>
    </r>
  </si>
  <si>
    <r>
      <t xml:space="preserve">МБОР-13 </t>
    </r>
    <r>
      <rPr>
        <sz val="10"/>
        <rFont val="Arial Cyr"/>
        <charset val="204"/>
      </rPr>
      <t>толщина 13 мм.</t>
    </r>
  </si>
  <si>
    <r>
      <t xml:space="preserve">МБОР-16 </t>
    </r>
    <r>
      <rPr>
        <sz val="10"/>
        <rFont val="Arial Cyr"/>
        <charset val="204"/>
      </rPr>
      <t>толщина 16 мм.</t>
    </r>
  </si>
  <si>
    <r>
      <t xml:space="preserve">МБОР-18Ф </t>
    </r>
    <r>
      <rPr>
        <sz val="10"/>
        <rFont val="Arial Cyr"/>
        <charset val="204"/>
      </rPr>
      <t>толщина 18 мм.</t>
    </r>
  </si>
  <si>
    <r>
      <t xml:space="preserve">МБОР-18 </t>
    </r>
    <r>
      <rPr>
        <sz val="10"/>
        <rFont val="Arial Cyr"/>
        <charset val="204"/>
      </rPr>
      <t>толщина 18 мм.</t>
    </r>
  </si>
  <si>
    <r>
      <t xml:space="preserve">МБОР-20 </t>
    </r>
    <r>
      <rPr>
        <sz val="10"/>
        <rFont val="Arial Cyr"/>
        <charset val="204"/>
      </rPr>
      <t>толщина 20 мм.</t>
    </r>
  </si>
  <si>
    <t>8 000х1500х18</t>
  </si>
  <si>
    <t>9 000х1500х20</t>
  </si>
  <si>
    <t>Цена
 за шт</t>
  </si>
  <si>
    <t>Внеш. вид</t>
  </si>
  <si>
    <t>Крепежный анкерный элемент из оцинкованной стали</t>
  </si>
  <si>
    <t>Металлический диск MDB-M</t>
  </si>
  <si>
    <t>Анкер металлический штифт MEN</t>
  </si>
  <si>
    <t>Металлический диск MDB</t>
  </si>
  <si>
    <t>Дюбель металлический MIDS</t>
  </si>
  <si>
    <t>10,5*70</t>
  </si>
  <si>
    <t>Кол-во шт.
в пачке</t>
  </si>
  <si>
    <t>8*(70-180)</t>
  </si>
  <si>
    <t>14,5*80</t>
  </si>
  <si>
    <t>8*(80-250)</t>
  </si>
  <si>
    <r>
      <t xml:space="preserve">ТЕХНОЛАЙТ </t>
    </r>
    <r>
      <rPr>
        <b/>
        <sz val="12"/>
        <rFont val="Calibri"/>
        <family val="2"/>
        <charset val="204"/>
        <scheme val="minor"/>
      </rPr>
      <t>ЭКСТРА</t>
    </r>
  </si>
  <si>
    <r>
      <t xml:space="preserve">ТЕХНОЛАЙТ </t>
    </r>
    <r>
      <rPr>
        <b/>
        <sz val="12"/>
        <rFont val="Calibri"/>
        <family val="2"/>
        <charset val="204"/>
        <scheme val="minor"/>
      </rPr>
      <t>ОПТИМА</t>
    </r>
  </si>
  <si>
    <r>
      <t>ТЕХНО</t>
    </r>
    <r>
      <rPr>
        <b/>
        <sz val="12"/>
        <rFont val="Calibri"/>
        <family val="2"/>
        <charset val="204"/>
        <scheme val="minor"/>
      </rPr>
      <t>АКУСТИК</t>
    </r>
  </si>
  <si>
    <t>Для тепло-, звукоизоляции строительных конструкций жилых зданий и промышленных сооружений, в которых утеплитель не воспринимает внешней нагрузки. (скатные кровли, мансарды, чердачные перекрытия, полы с укладкой утеплителя между лагами; каркасные стены и перегородки)</t>
  </si>
  <si>
    <t>Для утепления внутренних стен и межкомнатных перегородок;
Для утепления разнообразных вертикальных и наклонных стен;
Мансард;
Для чердачного перекрытия;
Скатных крыш;
Для изоляции лаг полов;
В системах вентиляции.</t>
  </si>
  <si>
    <t>Идеальная тепло- звукоизоляция последнего технологического поколения, производимая по особенной технологии из базальта горного происхождения с добавками искусственных связующих веществ.</t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</si>
  <si>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40 </t>
    </r>
    <r>
      <rPr>
        <sz val="11"/>
        <color theme="1"/>
        <rFont val="Calibri"/>
        <family val="2"/>
        <scheme val="minor"/>
      </rPr>
      <t>(5 шт. в пачке)</t>
    </r>
  </si>
  <si>
    <r>
      <t>1200*600*</t>
    </r>
    <r>
      <rPr>
        <b/>
        <sz val="11"/>
        <color theme="1"/>
        <rFont val="Calibri"/>
        <family val="2"/>
        <charset val="204"/>
        <scheme val="minor"/>
      </rPr>
      <t xml:space="preserve">50 </t>
    </r>
    <r>
      <rPr>
        <sz val="11"/>
        <color theme="1"/>
        <rFont val="Calibri"/>
        <family val="2"/>
        <scheme val="minor"/>
      </rPr>
      <t>(4 шт. в пачке)</t>
    </r>
  </si>
  <si>
    <t>Ceresit</t>
  </si>
  <si>
    <t>Зимние сухие смеси</t>
  </si>
  <si>
    <t>Летние сухие смеси</t>
  </si>
  <si>
    <r>
      <t>1000*600*</t>
    </r>
    <r>
      <rPr>
        <b/>
        <sz val="11"/>
        <color theme="1"/>
        <rFont val="Calibri"/>
        <family val="2"/>
        <charset val="204"/>
        <scheme val="minor"/>
      </rPr>
      <t>50 мм.</t>
    </r>
  </si>
  <si>
    <r>
      <t>1000*600*</t>
    </r>
    <r>
      <rPr>
        <b/>
        <sz val="11"/>
        <color theme="1"/>
        <rFont val="Calibri"/>
        <family val="2"/>
        <charset val="204"/>
        <scheme val="minor"/>
      </rPr>
      <t>100 мм.</t>
    </r>
  </si>
  <si>
    <r>
      <rPr>
        <sz val="11"/>
        <color theme="1"/>
        <rFont val="Calibri"/>
        <family val="2"/>
        <charset val="204"/>
        <scheme val="minor"/>
      </rPr>
      <t>1000*600*</t>
    </r>
    <r>
      <rPr>
        <b/>
        <sz val="11"/>
        <color theme="1"/>
        <rFont val="Calibri"/>
        <family val="2"/>
        <charset val="204"/>
        <scheme val="minor"/>
      </rPr>
      <t>50 мм.</t>
    </r>
  </si>
  <si>
    <r>
      <rPr>
        <sz val="11"/>
        <color theme="1"/>
        <rFont val="Calibri"/>
        <family val="2"/>
        <charset val="204"/>
        <scheme val="minor"/>
      </rPr>
      <t>1000*600*</t>
    </r>
    <r>
      <rPr>
        <b/>
        <sz val="11"/>
        <color theme="1"/>
        <rFont val="Calibri"/>
        <family val="2"/>
        <charset val="204"/>
        <scheme val="minor"/>
      </rPr>
      <t>100 мм.</t>
    </r>
  </si>
  <si>
    <r>
      <t>1000*600*</t>
    </r>
    <r>
      <rPr>
        <b/>
        <sz val="11"/>
        <color theme="1"/>
        <rFont val="Calibri"/>
        <family val="2"/>
        <charset val="204"/>
        <scheme val="minor"/>
      </rPr>
      <t>50мм.</t>
    </r>
  </si>
  <si>
    <t>КЛЕЙ для фасада</t>
  </si>
  <si>
    <t>КЛЕЙ для внутренних работ</t>
  </si>
  <si>
    <t>5 кг</t>
  </si>
  <si>
    <t>30 кг</t>
  </si>
  <si>
    <t>Кладочные смеси</t>
  </si>
  <si>
    <r>
      <t xml:space="preserve">Кладочная цементная смесь М100 </t>
    </r>
    <r>
      <rPr>
        <b/>
        <sz val="10"/>
        <rFont val="Arial"/>
        <family val="2"/>
        <charset val="204"/>
      </rPr>
      <t xml:space="preserve">Praktik </t>
    </r>
  </si>
  <si>
    <r>
      <t xml:space="preserve">Кладочная цементная смесь М100 морозостойкая </t>
    </r>
    <r>
      <rPr>
        <b/>
        <sz val="10"/>
        <color theme="1"/>
        <rFont val="Arial"/>
        <family val="2"/>
        <charset val="204"/>
      </rPr>
      <t>Praktik</t>
    </r>
  </si>
  <si>
    <t>Клей для ячеистых блоков</t>
  </si>
  <si>
    <t>Клей для ячеистых блоков морозостойкий</t>
  </si>
  <si>
    <t>Цементная штукатурка для внутренних работ</t>
  </si>
  <si>
    <t>Гипсовая штукатурка легкая</t>
  </si>
  <si>
    <t>Гипсовая штукатурка Первая</t>
  </si>
  <si>
    <t>Гипсовая шпаклевка для машинного нанесения</t>
  </si>
  <si>
    <t>Базовая стяжка для пола М 200</t>
  </si>
  <si>
    <t>KITT белая</t>
  </si>
  <si>
    <t>KITT серая</t>
  </si>
  <si>
    <t xml:space="preserve">KITT белая </t>
  </si>
  <si>
    <t>2 кг</t>
  </si>
  <si>
    <t>KITT голубой</t>
  </si>
  <si>
    <t>KITT светло-зеленый</t>
  </si>
  <si>
    <t>KITT карамель</t>
  </si>
  <si>
    <t>KITT коричневый</t>
  </si>
  <si>
    <t>KITT розовый</t>
  </si>
  <si>
    <t>KITT терракот</t>
  </si>
  <si>
    <t>KITT темно-коричневый</t>
  </si>
  <si>
    <t>KITT мята</t>
  </si>
  <si>
    <t>KITT серебристо-серый</t>
  </si>
  <si>
    <t>KITT багама</t>
  </si>
  <si>
    <t>KITT жасмин</t>
  </si>
  <si>
    <t xml:space="preserve">KITT графит </t>
  </si>
  <si>
    <t>KITT бежевый</t>
  </si>
  <si>
    <t>KITT красная</t>
  </si>
  <si>
    <t xml:space="preserve">KITT фиолетовая </t>
  </si>
  <si>
    <t>Elast Premium белая</t>
  </si>
  <si>
    <t>Elast Premium серая</t>
  </si>
  <si>
    <t>Elast Premium розовая</t>
  </si>
  <si>
    <t>Elast Premium карамель</t>
  </si>
  <si>
    <t>Elast Premium бежевая</t>
  </si>
  <si>
    <t>Elast Premium багама</t>
  </si>
  <si>
    <t>Elast Premium мята</t>
  </si>
  <si>
    <t>Elast Premium серебристо-серая</t>
  </si>
  <si>
    <t>Elast Premium жасмин</t>
  </si>
  <si>
    <t>Elast Premium черная (графит)</t>
  </si>
  <si>
    <t>Elast Premium коричневая</t>
  </si>
  <si>
    <t>Elast Premium терракот</t>
  </si>
  <si>
    <t>4 кг</t>
  </si>
  <si>
    <t>Elast Premium голубая</t>
  </si>
  <si>
    <t>Elast Premium светло-зеленая</t>
  </si>
  <si>
    <t>Elast Premium  темно коричневая</t>
  </si>
  <si>
    <t>7 кг</t>
  </si>
  <si>
    <t>Elast Premium красная</t>
  </si>
  <si>
    <t>Elast Premium фиолетовая</t>
  </si>
  <si>
    <t>Затирка</t>
  </si>
  <si>
    <t xml:space="preserve">Prima Interier </t>
  </si>
  <si>
    <t>Easy Band</t>
  </si>
  <si>
    <t xml:space="preserve">Easy Plaster </t>
  </si>
  <si>
    <t xml:space="preserve">Easy Master </t>
  </si>
  <si>
    <t>18 кг</t>
  </si>
  <si>
    <t xml:space="preserve">Finish Polymer </t>
  </si>
  <si>
    <t>Silk Polymer</t>
  </si>
  <si>
    <t xml:space="preserve">Boden Zement Final  </t>
  </si>
  <si>
    <t>Boden Nivelir</t>
  </si>
  <si>
    <t xml:space="preserve">Boden Inter Gross </t>
  </si>
  <si>
    <t xml:space="preserve">Boden Turbo </t>
  </si>
  <si>
    <t>Boden Street</t>
  </si>
  <si>
    <t>Полы</t>
  </si>
  <si>
    <t>Primagrunt  морозостойкая</t>
  </si>
  <si>
    <t>14 кг</t>
  </si>
  <si>
    <t>18 л</t>
  </si>
  <si>
    <t>9 л</t>
  </si>
  <si>
    <t xml:space="preserve">0,6  кг </t>
  </si>
  <si>
    <t>Гидроизоляция</t>
  </si>
  <si>
    <t xml:space="preserve">Praktik </t>
  </si>
  <si>
    <t>Техническая изоляция</t>
  </si>
  <si>
    <t>1500х500х50</t>
  </si>
  <si>
    <t>25-40</t>
  </si>
  <si>
    <t>1500х500х60</t>
  </si>
  <si>
    <t>1500х500х40</t>
  </si>
  <si>
    <t>1700х470х50</t>
  </si>
  <si>
    <r>
      <rPr>
        <b/>
        <sz val="11"/>
        <color theme="1"/>
        <rFont val="Calibri"/>
        <family val="2"/>
        <charset val="204"/>
        <scheme val="minor"/>
      </rPr>
      <t>Маты базальтовые МПБ-30/Ф1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обкл. фольгой с 1 стороны</t>
    </r>
  </si>
  <si>
    <r>
      <t xml:space="preserve">Маты базальтовые МПБ-30
</t>
    </r>
    <r>
      <rPr>
        <i/>
        <sz val="11"/>
        <color theme="1"/>
        <rFont val="Calibri"/>
        <family val="2"/>
        <charset val="204"/>
        <scheme val="minor"/>
      </rPr>
      <t>без обкладки</t>
    </r>
  </si>
  <si>
    <r>
      <t xml:space="preserve">Маты базальтовые МПБ-30/СТ1/Т-23
</t>
    </r>
    <r>
      <rPr>
        <i/>
        <sz val="11"/>
        <color theme="1"/>
        <rFont val="Calibri"/>
        <family val="2"/>
        <charset val="204"/>
        <scheme val="minor"/>
      </rPr>
      <t xml:space="preserve">в обкл.ст/тканью Т-23  с одной стороны </t>
    </r>
  </si>
  <si>
    <r>
      <t xml:space="preserve">Маты базальтовые МПБ-30/СТ1/ЭЗ-200 
</t>
    </r>
    <r>
      <rPr>
        <i/>
        <sz val="11"/>
        <color theme="1"/>
        <rFont val="Calibri"/>
        <family val="2"/>
        <charset val="204"/>
        <scheme val="minor"/>
      </rPr>
      <t>в обкл.ст/тканью Э3-200 с одной стороны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</si>
  <si>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1500х500х30</t>
  </si>
  <si>
    <r>
      <t xml:space="preserve">Маты базальтовые МПБ-30/СС1 </t>
    </r>
    <r>
      <rPr>
        <i/>
        <sz val="11"/>
        <color theme="1"/>
        <rFont val="Calibri"/>
        <family val="2"/>
        <charset val="204"/>
        <scheme val="minor"/>
      </rPr>
      <t xml:space="preserve">
обкл.ст/сеткой с 1 стороны</t>
    </r>
  </si>
  <si>
    <r>
      <t xml:space="preserve">Маты базальтовые МПБ-50/СТ1/Т-23
</t>
    </r>
    <r>
      <rPr>
        <i/>
        <sz val="11"/>
        <color theme="1"/>
        <rFont val="Calibri"/>
        <family val="2"/>
        <charset val="204"/>
        <scheme val="minor"/>
      </rPr>
      <t xml:space="preserve">в обкл. ст/тканью Т-23 с одной стороны </t>
    </r>
  </si>
  <si>
    <r>
      <t xml:space="preserve">Маты базальтовые МПБ-50/СТ1/ЭЗ-200 
</t>
    </r>
    <r>
      <rPr>
        <i/>
        <sz val="11"/>
        <color theme="1"/>
        <rFont val="Calibri"/>
        <family val="2"/>
        <charset val="204"/>
        <scheme val="minor"/>
      </rPr>
      <t xml:space="preserve">в обкл. ст/тканью Э3-200 с одной стороны </t>
    </r>
  </si>
  <si>
    <t>41-60</t>
  </si>
  <si>
    <r>
      <t xml:space="preserve">Маты базальтовые МПБ-50/СТ1/Т-13 
</t>
    </r>
    <r>
      <rPr>
        <i/>
        <sz val="11"/>
        <color theme="1"/>
        <rFont val="Calibri"/>
        <family val="2"/>
        <charset val="204"/>
        <scheme val="minor"/>
      </rPr>
      <t>в обкл. ст/тканью Т-13 с одной стороны</t>
    </r>
  </si>
  <si>
    <t>Тепло-звукоизоляция промышленного и бытового оборудования,строительных конструкций, воздуховодов и трубопроводов всех отраслей промышленности, в том числе ТЭЦ и АЭС.</t>
  </si>
  <si>
    <t xml:space="preserve">XPS CARBON ECO </t>
  </si>
  <si>
    <t>В упаковке
м3/шт.</t>
  </si>
  <si>
    <r>
      <t xml:space="preserve">XPS ТЕХНОПЛЕКС 
</t>
    </r>
    <r>
      <rPr>
        <sz val="11"/>
        <color theme="1"/>
        <rFont val="Calibri"/>
        <family val="2"/>
        <charset val="204"/>
        <scheme val="minor"/>
      </rPr>
      <t>Хит продаж!</t>
    </r>
  </si>
  <si>
    <t>Теплоизоляционный материал
 этой марки подходит для устройства частного домостроения</t>
  </si>
  <si>
    <t>0,288 м3, 20шт.</t>
  </si>
  <si>
    <t>0,267м3, 13 шт.</t>
  </si>
  <si>
    <t>0,274 м3, 4 шт.</t>
  </si>
  <si>
    <t>0,274 м3, 8 шт.</t>
  </si>
  <si>
    <r>
      <t>1750*1120*</t>
    </r>
    <r>
      <rPr>
        <b/>
        <sz val="11"/>
        <color theme="1"/>
        <rFont val="Calibri"/>
        <family val="2"/>
        <charset val="204"/>
        <scheme val="minor"/>
      </rPr>
      <t>6 мм</t>
    </r>
  </si>
  <si>
    <r>
      <t>1750*1120*</t>
    </r>
    <r>
      <rPr>
        <b/>
        <sz val="11"/>
        <color theme="1"/>
        <rFont val="Calibri"/>
        <family val="2"/>
        <charset val="204"/>
        <scheme val="minor"/>
      </rPr>
      <t>8 мм</t>
    </r>
  </si>
  <si>
    <t>Наноизол</t>
  </si>
  <si>
    <t>НАНОИЗОЛ</t>
  </si>
  <si>
    <t>1,6 м - ширина
70 м2</t>
  </si>
  <si>
    <t>Универсальная гидропароизоляция.
Имеет двухслойную структуру. 
Одна сторона спанбонд (антиконденсатная), впитывает и удерживает капли конденсата до их испарения. 
Другая сторона - гладкая водоотталкивающая поверхность, не пропускает пары и воду и придает прочность всей мембране.</t>
  </si>
  <si>
    <t xml:space="preserve">Двухслойная паронепроницаемая мембрана. 
Для защиты стеновых, кровельных конструкций, перекрытий и утеплителя в них от водяного пара возникающего внутри помещения.
Защита от повреждений конструкций вызванных проникновением в них паров (коррозия, грибковое заражение) и сохраняет утеплитель и его теплоизолирующие свойства. </t>
  </si>
  <si>
    <t>ИЗОСПАН</t>
  </si>
  <si>
    <t>Угол BERG</t>
  </si>
  <si>
    <t>Угол BURG</t>
  </si>
  <si>
    <t>Угол STEIN</t>
  </si>
  <si>
    <t>Угол FELS</t>
  </si>
  <si>
    <t>Угол STERN</t>
  </si>
  <si>
    <t>Фасадные панели Дёке</t>
  </si>
  <si>
    <t>Наименование Комплектующих</t>
  </si>
  <si>
    <t>ЦСП 8</t>
  </si>
  <si>
    <t>Крепление</t>
  </si>
  <si>
    <t>Кляммер для плоского шифера</t>
  </si>
  <si>
    <t>10 мм.</t>
  </si>
  <si>
    <t>Финишный профиль (Пломбир)</t>
  </si>
  <si>
    <t>Наличник 89 мм (Пломбир)</t>
  </si>
  <si>
    <t>Откос 254 мм. (Пломбир)</t>
  </si>
  <si>
    <t>J-фаска (Пломбир)</t>
  </si>
  <si>
    <t>Молдинг (Пломбир)</t>
  </si>
  <si>
    <t>Отлив (Пломбир)</t>
  </si>
  <si>
    <t>Гибкий J-профиль (Пломбир, Шоколад)</t>
  </si>
  <si>
    <t>Цена 
 руб./за шт.</t>
  </si>
  <si>
    <t>8 000х1500х20</t>
  </si>
  <si>
    <t>П-20-У24-1250-610-50</t>
  </si>
  <si>
    <t>П-20-У12-1250-610-100</t>
  </si>
  <si>
    <r>
      <t xml:space="preserve">МБОР-20Ф </t>
    </r>
    <r>
      <rPr>
        <sz val="10"/>
        <rFont val="Arial Cyr"/>
        <charset val="204"/>
      </rPr>
      <t>толщина 20 мм.</t>
    </r>
  </si>
  <si>
    <t>Объем, кг</t>
  </si>
  <si>
    <t>15</t>
  </si>
  <si>
    <t>ПЛАСТИКОВАЯ ВОДОСТОЧНАЯ СИСТЕМА "ДЁКЕ" Premium</t>
  </si>
  <si>
    <t>Коллекция Premium</t>
  </si>
  <si>
    <t>Коллекция Standart</t>
  </si>
  <si>
    <t>ПЛИТОЧНЫЙ КЛЕЙ</t>
  </si>
  <si>
    <t>ШТУКАТУРНЫЕ СМЕСИ</t>
  </si>
  <si>
    <t>15 кг</t>
  </si>
  <si>
    <t>РАСШИВОЧНЫЕ СМЕСИ</t>
  </si>
  <si>
    <t>8 кг</t>
  </si>
  <si>
    <t>ШПАКЛЕВОЧНЫЕ СМЕСИ</t>
  </si>
  <si>
    <t>17 кг</t>
  </si>
  <si>
    <t>СМЕСИ ДЛЯ ВЫРАВНИВАНИЯ ПОЛОВ</t>
  </si>
  <si>
    <t>МОНТАЖНО-КЛАДОЧНЫЕ СМЕСИ</t>
  </si>
  <si>
    <t>УНИВЕРСАЛЬНЫЕ ЦЕМЕНТНО-ПЕСЧАНЫЕ СМЕСИ</t>
  </si>
  <si>
    <t>СПЕЦИАЛЬНЫЕ СМЕСИ</t>
  </si>
  <si>
    <t>30кг</t>
  </si>
  <si>
    <t>Brozex</t>
  </si>
  <si>
    <t>ФАСАДНАЯ СИСТЕМА BROZEX-FS</t>
  </si>
  <si>
    <t>H-профиль (Пломбир)</t>
  </si>
  <si>
    <t>H-профиль (Банан, капучино, карамель, киви, крем-брюле, лимон, сливки, персик, слива)</t>
  </si>
  <si>
    <t>H-профиль (Шоколад, гранат, каштан, графит)</t>
  </si>
  <si>
    <t>J-профиль  (Пломбир)</t>
  </si>
  <si>
    <t>J-профиль (Банан, капучино, карамель, киви, крем-брюле, лимон, сливки, персик, слива)</t>
  </si>
  <si>
    <t>J-профиль (Шоколад, гранат, каштан, графит, ирис, пралине)</t>
  </si>
  <si>
    <t>Внешний угол (Пломбир)</t>
  </si>
  <si>
    <t>Внешний угол (Банан, капучино, карамель, киви, крем-брюле, лимон, сливки, персик, слива)</t>
  </si>
  <si>
    <t>Внешний угол  (Шоколад, гранат, каштан, графит, ирис, пралине)</t>
  </si>
  <si>
    <t>Внутренний угол (Пломбир)</t>
  </si>
  <si>
    <t>Внутренний угол (Банан, капучино, карамель, киви, крем-брюле, лимон, сливки, персик, слива)</t>
  </si>
  <si>
    <t>Внутренний угол (Шоколад, гранат, каштан, графит, ирис, пралине)</t>
  </si>
  <si>
    <t>Софит сплошной/ перфорированный/ c центральной перфорацией (Пломбир)</t>
  </si>
  <si>
    <t>J-профиль WS</t>
  </si>
  <si>
    <t>Внешний угол WS</t>
  </si>
  <si>
    <t>Внутренний угол WS</t>
  </si>
  <si>
    <t>Финишный профиль WS</t>
  </si>
  <si>
    <t>Н-профиль WS</t>
  </si>
  <si>
    <t>2м х 15м</t>
  </si>
  <si>
    <t>Наплавляемый кровельный и гидроизоляционный материал.
Гибкость на брусе R=25 мм, не выше 0 Cº,  теплостойкость  + 80 Cº</t>
  </si>
  <si>
    <t>3600*1200*8</t>
  </si>
  <si>
    <t>3600*1200*10</t>
  </si>
  <si>
    <t>3600*1200*12</t>
  </si>
  <si>
    <t>3600*1200*16</t>
  </si>
  <si>
    <t>3600*1200*20</t>
  </si>
  <si>
    <t>розница</t>
  </si>
  <si>
    <r>
      <t>Цена с НДС за 1м</t>
    </r>
    <r>
      <rPr>
        <b/>
        <sz val="11"/>
        <color theme="0"/>
        <rFont val="Calibri"/>
        <family val="2"/>
        <charset val="204"/>
      </rPr>
      <t>³</t>
    </r>
  </si>
  <si>
    <r>
      <t>Плотность
кг/м</t>
    </r>
    <r>
      <rPr>
        <b/>
        <sz val="11"/>
        <color theme="0"/>
        <rFont val="Calibri"/>
        <family val="2"/>
        <charset val="204"/>
      </rPr>
      <t>³</t>
    </r>
  </si>
  <si>
    <r>
      <rPr>
        <b/>
        <sz val="14"/>
        <color theme="0"/>
        <rFont val="Calibri"/>
        <family val="2"/>
        <charset val="204"/>
        <scheme val="minor"/>
      </rPr>
      <t>Размер мм.</t>
    </r>
    <r>
      <rPr>
        <b/>
        <sz val="11"/>
        <color theme="0"/>
        <rFont val="Calibri"/>
        <family val="2"/>
        <charset val="204"/>
        <scheme val="minor"/>
      </rPr>
      <t xml:space="preserve">
/ (кол-во штук в пачке)</t>
    </r>
  </si>
  <si>
    <r>
      <rPr>
        <b/>
        <sz val="14"/>
        <color theme="0"/>
        <rFont val="Calibri"/>
        <family val="2"/>
        <charset val="204"/>
        <scheme val="minor"/>
      </rPr>
      <t>ЦЕНА</t>
    </r>
    <r>
      <rPr>
        <b/>
        <sz val="11"/>
        <color theme="0"/>
        <rFont val="Calibri"/>
        <family val="2"/>
        <charset val="204"/>
        <scheme val="minor"/>
      </rPr>
      <t xml:space="preserve">
 за упаковку</t>
    </r>
  </si>
  <si>
    <r>
      <t>До 30 м</t>
    </r>
    <r>
      <rPr>
        <b/>
        <sz val="11"/>
        <color theme="0"/>
        <rFont val="Calibri"/>
        <family val="2"/>
        <charset val="204"/>
      </rPr>
      <t>³</t>
    </r>
  </si>
  <si>
    <r>
      <t xml:space="preserve">Размер рулона
 </t>
    </r>
    <r>
      <rPr>
        <b/>
        <sz val="8"/>
        <color theme="0"/>
        <rFont val="Calibri"/>
        <family val="2"/>
        <charset val="204"/>
        <scheme val="minor"/>
      </rPr>
      <t>(длина *ширина)</t>
    </r>
  </si>
  <si>
    <r>
      <t>Цена  за 1м</t>
    </r>
    <r>
      <rPr>
        <b/>
        <sz val="14"/>
        <color theme="0"/>
        <rFont val="Calibri"/>
        <family val="2"/>
        <charset val="204"/>
      </rPr>
      <t>²</t>
    </r>
  </si>
  <si>
    <r>
      <t>Розница
 до 1000 м</t>
    </r>
    <r>
      <rPr>
        <b/>
        <sz val="11"/>
        <color theme="0"/>
        <rFont val="Calibri"/>
        <family val="2"/>
        <charset val="204"/>
      </rPr>
      <t>²</t>
    </r>
  </si>
  <si>
    <r>
      <t xml:space="preserve">Размер рулона 
</t>
    </r>
    <r>
      <rPr>
        <b/>
        <sz val="8"/>
        <color theme="0"/>
        <rFont val="Calibri"/>
        <family val="2"/>
        <charset val="204"/>
        <scheme val="minor"/>
      </rPr>
      <t>(длина *ширина)</t>
    </r>
  </si>
  <si>
    <r>
      <t>Цена с НДС за 1м</t>
    </r>
    <r>
      <rPr>
        <b/>
        <sz val="11"/>
        <color theme="0"/>
        <rFont val="Calibri"/>
        <family val="2"/>
        <charset val="204"/>
      </rPr>
      <t>²</t>
    </r>
  </si>
  <si>
    <r>
      <t>Цена за м</t>
    </r>
    <r>
      <rPr>
        <b/>
        <sz val="16"/>
        <color theme="0"/>
        <rFont val="Calibri"/>
        <family val="2"/>
        <charset val="204"/>
      </rPr>
      <t>³</t>
    </r>
  </si>
  <si>
    <t xml:space="preserve"> </t>
  </si>
  <si>
    <r>
      <t xml:space="preserve">Размер </t>
    </r>
    <r>
      <rPr>
        <b/>
        <sz val="8"/>
        <color theme="0"/>
        <rFont val="Calibri"/>
        <family val="2"/>
        <charset val="204"/>
        <scheme val="minor"/>
      </rPr>
      <t xml:space="preserve">
</t>
    </r>
  </si>
  <si>
    <r>
      <t>Цена р/м</t>
    </r>
    <r>
      <rPr>
        <b/>
        <sz val="11"/>
        <color theme="0"/>
        <rFont val="Calibri"/>
        <family val="2"/>
        <charset val="204"/>
      </rPr>
      <t xml:space="preserve">²
</t>
    </r>
  </si>
  <si>
    <r>
      <t>Плотность кг/м</t>
    </r>
    <r>
      <rPr>
        <b/>
        <sz val="11"/>
        <color theme="0"/>
        <rFont val="Calibri"/>
        <family val="2"/>
        <charset val="204"/>
      </rPr>
      <t>²</t>
    </r>
  </si>
  <si>
    <r>
      <t>Цена с НДС, за 1м</t>
    </r>
    <r>
      <rPr>
        <b/>
        <sz val="11"/>
        <color theme="0"/>
        <rFont val="Calibri"/>
        <family val="2"/>
        <charset val="204"/>
      </rPr>
      <t>²</t>
    </r>
  </si>
  <si>
    <r>
      <rPr>
        <b/>
        <sz val="11"/>
        <rFont val="Arial"/>
        <family val="2"/>
        <charset val="204"/>
      </rPr>
      <t>Ceresit СТ 137 Зима</t>
    </r>
    <r>
      <rPr>
        <b/>
        <sz val="10"/>
        <rFont val="Arial"/>
        <family val="2"/>
        <charset val="204"/>
      </rPr>
      <t xml:space="preserve">
</t>
    </r>
  </si>
  <si>
    <r>
      <rPr>
        <b/>
        <sz val="11"/>
        <rFont val="Arial"/>
        <family val="2"/>
        <charset val="204"/>
      </rPr>
      <t xml:space="preserve">Ceresit СТ 35 Зима </t>
    </r>
    <r>
      <rPr>
        <b/>
        <sz val="10"/>
        <rFont val="Arial"/>
        <family val="2"/>
        <charset val="204"/>
      </rPr>
      <t xml:space="preserve">
</t>
    </r>
  </si>
  <si>
    <r>
      <rPr>
        <b/>
        <sz val="11"/>
        <rFont val="Arial"/>
        <family val="2"/>
        <charset val="204"/>
      </rPr>
      <t xml:space="preserve">Ceresit СТ 190 Зима </t>
    </r>
    <r>
      <rPr>
        <b/>
        <sz val="10"/>
        <rFont val="Arial"/>
        <family val="2"/>
        <charset val="204"/>
      </rPr>
      <t xml:space="preserve">
</t>
    </r>
  </si>
  <si>
    <t>Клей для крепления минераловатных плит</t>
  </si>
  <si>
    <r>
      <rPr>
        <b/>
        <sz val="11"/>
        <rFont val="Arial"/>
        <family val="2"/>
        <charset val="204"/>
      </rPr>
      <t>Ceresit CT 180</t>
    </r>
    <r>
      <rPr>
        <b/>
        <sz val="10"/>
        <rFont val="Arial"/>
        <family val="2"/>
        <charset val="204"/>
      </rPr>
      <t xml:space="preserve">
</t>
    </r>
  </si>
  <si>
    <t>Штукатурно-клеевая смесь для минеральной ваты</t>
  </si>
  <si>
    <r>
      <rPr>
        <b/>
        <sz val="11"/>
        <rFont val="Arial"/>
        <family val="2"/>
        <charset val="204"/>
      </rPr>
      <t>Ceresit CT 190</t>
    </r>
    <r>
      <rPr>
        <b/>
        <sz val="10"/>
        <rFont val="Arial"/>
        <family val="2"/>
        <charset val="204"/>
      </rPr>
      <t xml:space="preserve">
</t>
    </r>
  </si>
  <si>
    <t>Минеральная декоративная штукатурка «короед» 2,5/3,5 мм</t>
  </si>
  <si>
    <r>
      <rPr>
        <b/>
        <sz val="11"/>
        <rFont val="Arial"/>
        <family val="2"/>
        <charset val="204"/>
      </rPr>
      <t>Ceresit CT 137</t>
    </r>
    <r>
      <rPr>
        <b/>
        <sz val="10"/>
        <rFont val="Arial"/>
        <family val="2"/>
        <charset val="204"/>
      </rPr>
      <t xml:space="preserve">
</t>
    </r>
  </si>
  <si>
    <t>Минеральная декоративная штукатурка «камешковая»: 1,0 мм «белая», 1,0 мм, 1,5 мм и 2,5 мм «под окраску»</t>
  </si>
  <si>
    <t>Минеральная декоративная штукатурка «камешковая»</t>
  </si>
  <si>
    <t>Минеральная декоративная штукатурка «короед»</t>
  </si>
  <si>
    <t>ISOFASAD</t>
  </si>
  <si>
    <t>зимний вариант</t>
  </si>
  <si>
    <t>Готовая акриловая декоративная штукатурка "КОРОЕД". 2мм</t>
  </si>
  <si>
    <t>DIADEMA</t>
  </si>
  <si>
    <t>DEKOR  WINTER</t>
  </si>
  <si>
    <t>DEKOR</t>
  </si>
  <si>
    <t>DEKOR PASTA</t>
  </si>
  <si>
    <t>Keramik Termo</t>
  </si>
  <si>
    <r>
      <t xml:space="preserve">Клей </t>
    </r>
    <r>
      <rPr>
        <b/>
        <sz val="10"/>
        <rFont val="Arial"/>
        <family val="2"/>
        <charset val="204"/>
      </rPr>
      <t>Mosaik</t>
    </r>
    <r>
      <rPr>
        <sz val="10"/>
        <rFont val="Arial"/>
        <family val="2"/>
        <charset val="204"/>
      </rPr>
      <t/>
    </r>
  </si>
  <si>
    <r>
      <t xml:space="preserve">Клей </t>
    </r>
    <r>
      <rPr>
        <b/>
        <sz val="10"/>
        <rFont val="Arial"/>
        <family val="2"/>
        <charset val="204"/>
      </rPr>
      <t>Keramik</t>
    </r>
  </si>
  <si>
    <r>
      <t xml:space="preserve">Клей </t>
    </r>
    <r>
      <rPr>
        <b/>
        <sz val="10"/>
        <rFont val="Arial"/>
        <family val="2"/>
        <charset val="204"/>
      </rPr>
      <t>Keramik Maximum Plus</t>
    </r>
    <r>
      <rPr>
        <sz val="10"/>
        <rFont val="Arial"/>
        <family val="2"/>
        <charset val="204"/>
      </rPr>
      <t xml:space="preserve"> </t>
    </r>
  </si>
  <si>
    <r>
      <t xml:space="preserve">Клей </t>
    </r>
    <r>
      <rPr>
        <b/>
        <sz val="10"/>
        <rFont val="Arial"/>
        <family val="2"/>
        <charset val="204"/>
      </rPr>
      <t>Granit</t>
    </r>
    <r>
      <rPr>
        <sz val="10"/>
        <rFont val="Arial"/>
        <family val="2"/>
        <charset val="204"/>
      </rPr>
      <t/>
    </r>
  </si>
  <si>
    <r>
      <t xml:space="preserve">Клей </t>
    </r>
    <r>
      <rPr>
        <b/>
        <sz val="10"/>
        <rFont val="Arial"/>
        <family val="2"/>
        <charset val="204"/>
      </rPr>
      <t>Keramik PRO</t>
    </r>
    <r>
      <rPr>
        <sz val="10"/>
        <rFont val="Arial"/>
        <family val="2"/>
        <charset val="204"/>
      </rPr>
      <t xml:space="preserve"> </t>
    </r>
  </si>
  <si>
    <t>Клей облицовки печей и каминов</t>
  </si>
  <si>
    <t xml:space="preserve">Для мозаики и прозрачной плитки </t>
  </si>
  <si>
    <t>Для керамической и кафельной плитки</t>
  </si>
  <si>
    <t>Для керамической плитки с макс.свойствами</t>
  </si>
  <si>
    <t>Для крупноформатных и тяжелых плит</t>
  </si>
  <si>
    <t xml:space="preserve">Для керамической плитки </t>
  </si>
  <si>
    <t xml:space="preserve"> Цементная штукатурка для фасада и цоколя</t>
  </si>
  <si>
    <t xml:space="preserve">Bau Putz Gips </t>
  </si>
  <si>
    <t>Штукатурка гипсовая</t>
  </si>
  <si>
    <t xml:space="preserve">Универсальная шпаклевка на гипсовой основе      </t>
  </si>
  <si>
    <t>Финишная шпаклевка на полимерной основе</t>
  </si>
  <si>
    <t>Базовый ровнитель на цементной основе</t>
  </si>
  <si>
    <t>Усилен. стяжка с арм. волокнами М200</t>
  </si>
  <si>
    <t>Ровнитель на цементной основе</t>
  </si>
  <si>
    <t>Наливной быстротвердеющий пол</t>
  </si>
  <si>
    <t>Грунтовка глубокого проникновения</t>
  </si>
  <si>
    <t>Морозостойкая</t>
  </si>
  <si>
    <t xml:space="preserve">Primagrunt </t>
  </si>
  <si>
    <t>AQUA GRUNT</t>
  </si>
  <si>
    <t>Грунтовка-концентрат универсальная 4:1</t>
  </si>
  <si>
    <t>Грунтовка акриловая адгезионная</t>
  </si>
  <si>
    <t xml:space="preserve">Морозостойкая </t>
  </si>
  <si>
    <t>Акрилатная фасадная краска</t>
  </si>
  <si>
    <t>BETON KONTAKT</t>
  </si>
  <si>
    <t>Finncolor Mineral Techno, база А</t>
  </si>
  <si>
    <t>Finncolor Mineral Techno, база C</t>
  </si>
  <si>
    <t>Hydrostop</t>
  </si>
  <si>
    <t>Гидроизолирующая масса</t>
  </si>
  <si>
    <t xml:space="preserve">Hydroplomba
</t>
  </si>
  <si>
    <t>Гидроизоляция быстротвердеющая,
устранение течи</t>
  </si>
  <si>
    <t>Boden Zement Medium</t>
  </si>
  <si>
    <t>Boden Zement Gross</t>
  </si>
  <si>
    <t>Erste Grund</t>
  </si>
  <si>
    <t>Base</t>
  </si>
  <si>
    <t>Finish Plast</t>
  </si>
  <si>
    <t>Color Line бежевый</t>
  </si>
  <si>
    <t>Color Line сахара</t>
  </si>
  <si>
    <t>Color Line карамель</t>
  </si>
  <si>
    <t xml:space="preserve">Color Line слоновая кость </t>
  </si>
  <si>
    <t xml:space="preserve">Color Line тёмно-коричневый </t>
  </si>
  <si>
    <t>Color Line белая</t>
  </si>
  <si>
    <t>Brozex КЕРАМИК KS-9</t>
  </si>
  <si>
    <t>Brozex УСИЛЕННЫЙ KS-111</t>
  </si>
  <si>
    <t>Brozex ГРАНИТ KS-112</t>
  </si>
  <si>
    <t>Для керамической плитки</t>
  </si>
  <si>
    <t>Для керамической плитки и керамогранита</t>
  </si>
  <si>
    <t>Для керамической плитки и натурального камня</t>
  </si>
  <si>
    <t>Brozex ОПТИМА ПЛАСТ GP-50</t>
  </si>
  <si>
    <t>Brozex ПРОФИ ПЛАСТ GPМ-51</t>
  </si>
  <si>
    <t>Brozex СЛИМ ПЛАСТ GPМ-52</t>
  </si>
  <si>
    <t>Brozex ГИПЕР ПЛАСТ М GPМ-53</t>
  </si>
  <si>
    <t>Brozex ПРИМА ПЛАСТ GP-55</t>
  </si>
  <si>
    <t>Brozex УНИВЕРСАЛ М-100</t>
  </si>
  <si>
    <t>Brozex ЭКСПЕРТ СРМ-31</t>
  </si>
  <si>
    <t>Brozex ФАСАД СР-320</t>
  </si>
  <si>
    <t>Brozex АРМИКС СР-340</t>
  </si>
  <si>
    <t>Brozex ЛАЙТ СРМ-36</t>
  </si>
  <si>
    <t>Гипсовая для стен и потолков, премиум</t>
  </si>
  <si>
    <t>Гипсовая для машинного нанесения</t>
  </si>
  <si>
    <t>Гипсовая тонкослойная высокоадгезионная для ручного и машинного нанесения</t>
  </si>
  <si>
    <t>Гипсовая легкая для машинного нанесения</t>
  </si>
  <si>
    <t>Цементная универсальная</t>
  </si>
  <si>
    <t>Цементная для наружных и внутренних работ</t>
  </si>
  <si>
    <t>Цементная гидрофобная</t>
  </si>
  <si>
    <t>Цементная толстослойная</t>
  </si>
  <si>
    <t>Цементная легкая</t>
  </si>
  <si>
    <t>Для для сложных оснований</t>
  </si>
  <si>
    <t>Brozex КАНТ</t>
  </si>
  <si>
    <t>Для затирки швов между керамическими, каменными и мозаичными плитками. Для внутренних работ. Цвета: белый, серый.</t>
  </si>
  <si>
    <t>Brozex KR ФИНИШ WR-600</t>
  </si>
  <si>
    <t>Brozex KR ФИНИШ+ WR-650</t>
  </si>
  <si>
    <t>Brozex ФИНИШ ГРОСС WR-64</t>
  </si>
  <si>
    <t>Brozex ФИНИШ ГИПС WR-65</t>
  </si>
  <si>
    <t>Brozex ФИНИШ ЦЕМЕНТ WR-75</t>
  </si>
  <si>
    <t>Полимерная белая</t>
  </si>
  <si>
    <t>Полимерная белоснежная</t>
  </si>
  <si>
    <t>Гипсовая безусадочная</t>
  </si>
  <si>
    <t>Гипсовая финишная</t>
  </si>
  <si>
    <t>Цементная финишная</t>
  </si>
  <si>
    <t>Brozex КС-500</t>
  </si>
  <si>
    <t xml:space="preserve">Brozex КС-1000 </t>
  </si>
  <si>
    <t>Brozex Фасад Деко КОРОЕД</t>
  </si>
  <si>
    <t>Brozex Фасад Деко ШАГРЕНЬ</t>
  </si>
  <si>
    <t>Brozex СТЯЖКА NF-40</t>
  </si>
  <si>
    <t>Brozex НИВЕЛИР СТАРТ NF-410</t>
  </si>
  <si>
    <r>
      <rPr>
        <b/>
        <sz val="10"/>
        <rFont val="Arial"/>
        <family val="2"/>
        <charset val="204"/>
      </rPr>
      <t>Brozex НИВЕЛИР МЕДИУМ NF-415</t>
    </r>
    <r>
      <rPr>
        <sz val="10"/>
        <rFont val="Arial"/>
        <family val="2"/>
        <charset val="204"/>
      </rPr>
      <t xml:space="preserve"> </t>
    </r>
  </si>
  <si>
    <t>Brozex БРИК М-150</t>
  </si>
  <si>
    <r>
      <rPr>
        <b/>
        <sz val="10"/>
        <rFont val="Arial"/>
        <family val="2"/>
        <charset val="204"/>
      </rPr>
      <t>Brozex БРИК ЗИМНИЙ М-150W</t>
    </r>
    <r>
      <rPr>
        <sz val="10"/>
        <rFont val="Arial"/>
        <family val="2"/>
        <charset val="204"/>
      </rPr>
      <t xml:space="preserve"> </t>
    </r>
  </si>
  <si>
    <t>Brozex БЛОК KSB-17</t>
  </si>
  <si>
    <t>Brozex БЛОК ЗИМНИЙ KSB-17W</t>
  </si>
  <si>
    <t>Brozex ПЕСКОБЕТОН М-300</t>
  </si>
  <si>
    <t>Brozex ОГНЕУПОР</t>
  </si>
  <si>
    <t>Brozex РЕМСОСТАВ 300 быстродействующий</t>
  </si>
  <si>
    <t>Brozex ПРИМА ГРУНТ TF 105</t>
  </si>
  <si>
    <t>Клей для приклеивания теплоизоляции</t>
  </si>
  <si>
    <t>Клей для приклеивания и армирования теплоизоляции</t>
  </si>
  <si>
    <t>Декоративная штукатурка на цементной основе для наружных и внутренних работ.</t>
  </si>
  <si>
    <t>Ровнитель для пола базовый</t>
  </si>
  <si>
    <t>Ровнитель цементно-полимерный высокопрочный</t>
  </si>
  <si>
    <t>Наливной пол на цементной основе толстослойный</t>
  </si>
  <si>
    <t>Кладочная смесь высокопрочная</t>
  </si>
  <si>
    <t>Клей для блоков из ячеистого бетона</t>
  </si>
  <si>
    <r>
      <t>Brozex НИВЕЛИР ГИПС NF-450</t>
    </r>
    <r>
      <rPr>
        <sz val="10"/>
        <rFont val="Arial"/>
        <family val="2"/>
        <charset val="204"/>
      </rPr>
      <t xml:space="preserve"> белый</t>
    </r>
  </si>
  <si>
    <t>Наливной пол безусадочный быстротвердеющий на гипсовой основе</t>
  </si>
  <si>
    <r>
      <t>Brozex НИВЕЛИР ФИНАЛ NF-420</t>
    </r>
    <r>
      <rPr>
        <sz val="10"/>
        <rFont val="Arial"/>
        <family val="2"/>
        <charset val="204"/>
      </rPr>
      <t xml:space="preserve"> белый</t>
    </r>
  </si>
  <si>
    <t>Наливной пол на цементной основе финишный</t>
  </si>
  <si>
    <t>Цементно-песчаная смесь</t>
  </si>
  <si>
    <t>Универсальная высокопрочная смесь для наружных и внутренних работ</t>
  </si>
  <si>
    <t>Жаростойкая смесь на глиняной основе для кладки и ремонта бытовых печей и каминов</t>
  </si>
  <si>
    <t>Смесь для ремонта и восстановления поверхностей бетона и жб изделий</t>
  </si>
  <si>
    <t>Акриловая глубокого проникновения</t>
  </si>
  <si>
    <t>Характеристика</t>
  </si>
  <si>
    <r>
      <t xml:space="preserve">ФИНСКАЯ ЧЕРЕПИЦА
</t>
    </r>
    <r>
      <rPr>
        <sz val="11"/>
        <color indexed="8"/>
        <rFont val="Tahoma"/>
        <family val="2"/>
        <charset val="204"/>
      </rPr>
      <t/>
    </r>
  </si>
  <si>
    <r>
      <rPr>
        <b/>
        <sz val="11"/>
        <color indexed="8"/>
        <rFont val="Tahoma"/>
        <family val="2"/>
        <charset val="204"/>
      </rPr>
      <t xml:space="preserve">САМБА                                                                                                                           </t>
    </r>
    <r>
      <rPr>
        <sz val="11"/>
        <color indexed="8"/>
        <rFont val="Tahoma"/>
        <family val="2"/>
        <charset val="204"/>
      </rPr>
      <t/>
    </r>
  </si>
  <si>
    <r>
      <rPr>
        <b/>
        <sz val="11"/>
        <color indexed="8"/>
        <rFont val="Tahoma"/>
        <family val="2"/>
        <charset val="204"/>
      </rPr>
      <t>ФОКСТРОТ</t>
    </r>
    <r>
      <rPr>
        <sz val="11"/>
        <color indexed="8"/>
        <rFont val="Tahoma"/>
        <family val="2"/>
        <charset val="204"/>
      </rPr>
      <t xml:space="preserve">                                                                                                              </t>
    </r>
  </si>
  <si>
    <t xml:space="preserve">Площадь покрытия в 1 упаковке - 1,5 м2.
Гарантия - 55 лет.    </t>
  </si>
  <si>
    <t xml:space="preserve">Площадь покрытия в 1 упаковке - 1,5 м2.
Гарантия - 60 лет.  </t>
  </si>
  <si>
    <r>
      <rPr>
        <b/>
        <sz val="11"/>
        <color indexed="8"/>
        <rFont val="Tahoma"/>
        <family val="2"/>
        <charset val="204"/>
      </rPr>
      <t>ВЕСТЕРН,</t>
    </r>
    <r>
      <rPr>
        <sz val="11"/>
        <color indexed="8"/>
        <rFont val="Tahoma"/>
        <family val="2"/>
        <charset val="204"/>
      </rPr>
      <t xml:space="preserve"> </t>
    </r>
    <r>
      <rPr>
        <b/>
        <sz val="11"/>
        <color indexed="8"/>
        <rFont val="Tahoma"/>
        <family val="2"/>
        <charset val="204"/>
      </rPr>
      <t>двухслойная ламинированная черепиц</t>
    </r>
    <r>
      <rPr>
        <b/>
        <sz val="11"/>
        <rFont val="Tahoma"/>
        <family val="2"/>
        <charset val="204"/>
      </rPr>
      <t xml:space="preserve">а.                                                                               </t>
    </r>
    <r>
      <rPr>
        <sz val="11"/>
        <rFont val="Tahoma"/>
        <family val="2"/>
        <charset val="204"/>
      </rPr>
      <t xml:space="preserve">
                                </t>
    </r>
    <r>
      <rPr>
        <sz val="11"/>
        <color indexed="8"/>
        <rFont val="Tahoma"/>
        <family val="2"/>
        <charset val="204"/>
      </rPr>
      <t xml:space="preserve">                                                                    </t>
    </r>
  </si>
  <si>
    <r>
      <rPr>
        <b/>
        <sz val="11"/>
        <color indexed="8"/>
        <rFont val="Tahoma"/>
        <family val="2"/>
        <charset val="204"/>
      </rPr>
      <t>КОНТИНЕНТ, трехслойная ламинированная черепиц</t>
    </r>
    <r>
      <rPr>
        <b/>
        <sz val="11"/>
        <rFont val="Tahoma"/>
        <family val="2"/>
        <charset val="204"/>
      </rPr>
      <t xml:space="preserve">а.                                                                               </t>
    </r>
    <r>
      <rPr>
        <sz val="11"/>
        <rFont val="Tahoma"/>
        <family val="2"/>
        <charset val="204"/>
      </rPr>
      <t xml:space="preserve">
                              </t>
    </r>
    <r>
      <rPr>
        <sz val="11"/>
        <color indexed="8"/>
        <rFont val="Tahoma"/>
        <family val="2"/>
        <charset val="204"/>
      </rPr>
      <t xml:space="preserve">                                                                    </t>
    </r>
  </si>
  <si>
    <t xml:space="preserve">КАНТРИ, двухслойная ламинированная черепица.                                                                               
                                                                                                        </t>
  </si>
  <si>
    <t xml:space="preserve">РАНЧО, двухслойная ламинированная черепица.                                                                               
</t>
  </si>
  <si>
    <r>
      <rPr>
        <b/>
        <sz val="11"/>
        <color indexed="8"/>
        <rFont val="Tahoma"/>
        <family val="2"/>
        <charset val="204"/>
      </rPr>
      <t>ДЖАЗ, двухслойная                                     ламинированная черепица.</t>
    </r>
    <r>
      <rPr>
        <sz val="11"/>
        <color indexed="8"/>
        <rFont val="Tahoma"/>
        <family val="2"/>
        <charset val="204"/>
      </rPr>
      <t xml:space="preserve">                                                                                                         </t>
    </r>
  </si>
  <si>
    <t>Форма нарезки гонта - соната
Площадь покрытия в 1 упаковке - 3 м2.
Гарантия - 20 лет.</t>
  </si>
  <si>
    <r>
      <t xml:space="preserve">
</t>
    </r>
    <r>
      <rPr>
        <sz val="11"/>
        <color indexed="8"/>
        <rFont val="Tahoma"/>
        <family val="2"/>
        <charset val="204"/>
      </rPr>
      <t>Форма нарезки гонта - аккорд
Площадь покрытия в 1 упаковке - 3 м2.
Гарантия - 20 лет.</t>
    </r>
    <r>
      <rPr>
        <b/>
        <sz val="11"/>
        <color indexed="8"/>
        <rFont val="Tahoma"/>
        <family val="2"/>
        <charset val="204"/>
      </rPr>
      <t xml:space="preserve">
</t>
    </r>
  </si>
  <si>
    <r>
      <rPr>
        <b/>
        <sz val="11"/>
        <color indexed="8"/>
        <rFont val="Tahoma"/>
        <family val="2"/>
        <charset val="204"/>
      </rPr>
      <t xml:space="preserve">                                                                          
</t>
    </r>
    <r>
      <rPr>
        <sz val="11"/>
        <color indexed="8"/>
        <rFont val="Tahoma"/>
        <family val="2"/>
        <charset val="204"/>
      </rPr>
      <t>Форма нарезки гонта - драконий зуб                                                      Площадь покрытия в 1 упаковке - 2,6 м</t>
    </r>
    <r>
      <rPr>
        <vertAlign val="superscript"/>
        <sz val="11"/>
        <color indexed="8"/>
        <rFont val="Tahoma"/>
        <family val="2"/>
        <charset val="204"/>
      </rPr>
      <t>2</t>
    </r>
    <r>
      <rPr>
        <sz val="11"/>
        <color indexed="8"/>
        <rFont val="Tahoma"/>
        <family val="2"/>
        <charset val="204"/>
      </rPr>
      <t xml:space="preserve">.
Гарантия - 50 лет.                                                                                                          </t>
    </r>
  </si>
  <si>
    <r>
      <rPr>
        <b/>
        <sz val="11"/>
        <color indexed="8"/>
        <rFont val="Tahoma"/>
        <family val="2"/>
        <charset val="204"/>
      </rPr>
      <t xml:space="preserve">                                                                             
</t>
    </r>
    <r>
      <rPr>
        <sz val="11"/>
        <color indexed="8"/>
        <rFont val="Tahoma"/>
        <family val="2"/>
        <charset val="204"/>
      </rPr>
      <t>Форма нарезки гонта - драконий зуб
Площадь покрытия в 1 упаковке - 2 м</t>
    </r>
    <r>
      <rPr>
        <vertAlign val="superscript"/>
        <sz val="11"/>
        <color indexed="8"/>
        <rFont val="Tahoma"/>
        <family val="2"/>
        <charset val="204"/>
      </rPr>
      <t>2</t>
    </r>
    <r>
      <rPr>
        <sz val="11"/>
        <color indexed="8"/>
        <rFont val="Tahoma"/>
        <family val="2"/>
        <charset val="204"/>
      </rPr>
      <t xml:space="preserve">.                                                       
Гарантия - 30 лет.                                                                                                          </t>
    </r>
  </si>
  <si>
    <t xml:space="preserve">Форма нарезки гонта - драконий зуб                                                      Площадь покрытия в 1 упаковке - 2 м2.
Гарантия - 50 лет.                                                                                                                         </t>
  </si>
  <si>
    <t>Форма нарезки гонта - соната                                                                  Площадь покрытия в 1 упаковке - 3 м2.
Гарантия - 50 лет.</t>
  </si>
  <si>
    <t>Форма нарезки гонта - аккорд                                                                  Площадь покрытия в 1 упаковке - 3 м2.
Гарантия - 50 лет.</t>
  </si>
  <si>
    <t xml:space="preserve">
318 x 1000 мм
толщина: 3,1+/-0,2 мм</t>
  </si>
  <si>
    <t xml:space="preserve">
333 x 1000 мм
толщина: 3,1+/-0,2 мм</t>
  </si>
  <si>
    <t xml:space="preserve">
318 x 1000 мм
толщина: 2,9±0,2 мм</t>
  </si>
  <si>
    <t xml:space="preserve">
333 x 1000 мм
толщина: 2,9±0,2 мм</t>
  </si>
  <si>
    <r>
      <t xml:space="preserve">ЖЕНЕВА
</t>
    </r>
    <r>
      <rPr>
        <sz val="11"/>
        <color indexed="8"/>
        <rFont val="Tahoma"/>
        <family val="2"/>
        <charset val="204"/>
      </rPr>
      <t xml:space="preserve">
</t>
    </r>
  </si>
  <si>
    <r>
      <t xml:space="preserve">НИЦЦА
</t>
    </r>
    <r>
      <rPr>
        <sz val="11"/>
        <color indexed="8"/>
        <rFont val="Tahoma"/>
        <family val="2"/>
        <charset val="204"/>
      </rPr>
      <t/>
    </r>
  </si>
  <si>
    <r>
      <t xml:space="preserve">КРОНА
</t>
    </r>
    <r>
      <rPr>
        <sz val="11"/>
        <color indexed="8"/>
        <rFont val="Tahoma"/>
        <family val="2"/>
        <charset val="204"/>
      </rPr>
      <t xml:space="preserve">
</t>
    </r>
  </si>
  <si>
    <r>
      <t xml:space="preserve">КОЛЬЧУГА
</t>
    </r>
    <r>
      <rPr>
        <sz val="11"/>
        <color indexed="8"/>
        <rFont val="Tahoma"/>
        <family val="2"/>
        <charset val="204"/>
      </rPr>
      <t xml:space="preserve">
</t>
    </r>
  </si>
  <si>
    <r>
      <t xml:space="preserve">СОТА
</t>
    </r>
    <r>
      <rPr>
        <sz val="11"/>
        <color indexed="8"/>
        <rFont val="Tahoma"/>
        <family val="2"/>
        <charset val="204"/>
      </rPr>
      <t/>
    </r>
  </si>
  <si>
    <r>
      <t xml:space="preserve">ТЕТРИС
</t>
    </r>
    <r>
      <rPr>
        <sz val="11"/>
        <color indexed="8"/>
        <rFont val="Tahoma"/>
        <family val="2"/>
        <charset val="204"/>
      </rPr>
      <t xml:space="preserve">
</t>
    </r>
  </si>
  <si>
    <r>
      <rPr>
        <sz val="11"/>
        <color indexed="8"/>
        <rFont val="Tahoma"/>
        <family val="2"/>
        <charset val="204"/>
      </rPr>
      <t xml:space="preserve">
Кол-во гонтов в упаковке - 22 шт.,
 т.е. 3 м2.
Гарантия - </t>
    </r>
    <r>
      <rPr>
        <b/>
        <sz val="11"/>
        <color rgb="FFFF0000"/>
        <rFont val="Tahoma"/>
        <family val="2"/>
        <charset val="204"/>
      </rPr>
      <t>50 лет.</t>
    </r>
    <r>
      <rPr>
        <sz val="11"/>
        <color indexed="8"/>
        <rFont val="Tahoma"/>
        <family val="2"/>
        <charset val="204"/>
      </rPr>
      <t xml:space="preserve">
</t>
    </r>
  </si>
  <si>
    <r>
      <t xml:space="preserve">
Цвета с 3D эффектом
Кол-во гонтов в упаковке - 22 шт.,
 т.е. 3 м2.
Гарантия -</t>
    </r>
    <r>
      <rPr>
        <b/>
        <sz val="11"/>
        <color rgb="FFFF0000"/>
        <rFont val="Tahoma"/>
        <family val="2"/>
        <charset val="204"/>
      </rPr>
      <t xml:space="preserve"> 50 лет.</t>
    </r>
    <r>
      <rPr>
        <sz val="11"/>
        <color indexed="8"/>
        <rFont val="Tahoma"/>
        <family val="2"/>
        <charset val="204"/>
      </rPr>
      <t xml:space="preserve">
</t>
    </r>
  </si>
  <si>
    <r>
      <rPr>
        <sz val="11"/>
        <color indexed="8"/>
        <rFont val="Tahoma"/>
        <family val="2"/>
        <charset val="204"/>
      </rPr>
      <t xml:space="preserve">
Кол-во гонтов в упаковке - 22 шт.,
 т.е. 3,1 м2.
Гарантия - </t>
    </r>
    <r>
      <rPr>
        <b/>
        <sz val="11"/>
        <color rgb="FFFF0000"/>
        <rFont val="Tahoma"/>
        <family val="2"/>
        <charset val="204"/>
      </rPr>
      <t>50 лет.</t>
    </r>
    <r>
      <rPr>
        <sz val="11"/>
        <color indexed="8"/>
        <rFont val="Tahoma"/>
        <family val="2"/>
        <charset val="204"/>
      </rPr>
      <t xml:space="preserve">
</t>
    </r>
  </si>
  <si>
    <r>
      <rPr>
        <sz val="11"/>
        <color indexed="8"/>
        <rFont val="Tahoma"/>
        <family val="2"/>
        <charset val="204"/>
      </rPr>
      <t xml:space="preserve">
Кол-во гонтов в упаковке - 22 шт.,
 т.е. 2,9 м2.
Гарантия - </t>
    </r>
    <r>
      <rPr>
        <b/>
        <sz val="11"/>
        <color rgb="FFFF0000"/>
        <rFont val="Tahoma"/>
        <family val="2"/>
        <charset val="204"/>
      </rPr>
      <t>50 лет.</t>
    </r>
    <r>
      <rPr>
        <sz val="11"/>
        <color indexed="8"/>
        <rFont val="Tahoma"/>
        <family val="2"/>
        <charset val="204"/>
      </rPr>
      <t xml:space="preserve">
</t>
    </r>
  </si>
  <si>
    <r>
      <t xml:space="preserve">
Кол-во гонтов в упаковке - 22 шт.,
т.е. 3 м2.
Гарантия - </t>
    </r>
    <r>
      <rPr>
        <b/>
        <sz val="12"/>
        <color theme="3" tint="0.39997558519241921"/>
        <rFont val="Tahoma"/>
        <family val="2"/>
        <charset val="204"/>
      </rPr>
      <t>20 лет</t>
    </r>
  </si>
  <si>
    <r>
      <t xml:space="preserve">
Кол-во гонтов в упаковке - 22 шт.,
т.е. 3,1 м2.
Гарантия - </t>
    </r>
    <r>
      <rPr>
        <b/>
        <sz val="12"/>
        <color theme="3" tint="0.39997558519241921"/>
        <rFont val="Tahoma"/>
        <family val="2"/>
        <charset val="204"/>
      </rPr>
      <t>20 лет</t>
    </r>
  </si>
  <si>
    <t>Коньково-карнизная черепица Döcke PIE Standart</t>
  </si>
  <si>
    <t>Коньково-карнизная черепица Döcke PIE Premium</t>
  </si>
  <si>
    <r>
      <t xml:space="preserve">Панель STERN (ЗВЕЗДА) 
</t>
    </r>
    <r>
      <rPr>
        <sz val="10"/>
        <rFont val="Tahoma"/>
        <family val="2"/>
        <charset val="204"/>
      </rPr>
      <t/>
    </r>
  </si>
  <si>
    <r>
      <t xml:space="preserve">Панель BURG (ЗАМОК)
</t>
    </r>
    <r>
      <rPr>
        <sz val="10"/>
        <rFont val="Tahoma"/>
        <family val="2"/>
        <charset val="204"/>
      </rPr>
      <t/>
    </r>
  </si>
  <si>
    <r>
      <t xml:space="preserve">DEKOR FASAD WINTER  </t>
    </r>
    <r>
      <rPr>
        <sz val="10"/>
        <rFont val="Arial"/>
        <family val="2"/>
        <charset val="204"/>
      </rPr>
      <t xml:space="preserve">короед серый
</t>
    </r>
  </si>
  <si>
    <r>
      <t>Bau Putz Zement</t>
    </r>
    <r>
      <rPr>
        <sz val="11"/>
        <rFont val="Arial"/>
        <family val="2"/>
        <charset val="204"/>
      </rPr>
      <t xml:space="preserve"> серая</t>
    </r>
  </si>
  <si>
    <r>
      <t>Glatte Zement</t>
    </r>
    <r>
      <rPr>
        <sz val="11"/>
        <rFont val="Arial"/>
        <family val="2"/>
        <charset val="204"/>
      </rPr>
      <t xml:space="preserve"> серая</t>
    </r>
  </si>
  <si>
    <r>
      <t>1000*600*</t>
    </r>
    <r>
      <rPr>
        <b/>
        <sz val="11"/>
        <rFont val="Calibri"/>
        <family val="2"/>
        <scheme val="minor"/>
      </rPr>
      <t xml:space="preserve">50 </t>
    </r>
    <r>
      <rPr>
        <sz val="11"/>
        <rFont val="Calibri"/>
        <family val="2"/>
        <scheme val="minor"/>
      </rPr>
      <t>(12 шт. в пачке)</t>
    </r>
  </si>
  <si>
    <r>
      <t>1000*600*</t>
    </r>
    <r>
      <rPr>
        <b/>
        <sz val="11"/>
        <rFont val="Calibri"/>
        <family val="2"/>
        <scheme val="minor"/>
      </rPr>
      <t xml:space="preserve">100 </t>
    </r>
    <r>
      <rPr>
        <sz val="11"/>
        <rFont val="Calibri"/>
        <family val="2"/>
        <scheme val="minor"/>
      </rPr>
      <t>(6 шт. в пачке)</t>
    </r>
  </si>
  <si>
    <r>
      <t>1000*600*</t>
    </r>
    <r>
      <rPr>
        <b/>
        <sz val="11"/>
        <rFont val="Calibri"/>
        <family val="2"/>
        <scheme val="minor"/>
      </rPr>
      <t xml:space="preserve">150 </t>
    </r>
    <r>
      <rPr>
        <sz val="11"/>
        <rFont val="Calibri"/>
        <family val="2"/>
        <scheme val="minor"/>
      </rPr>
      <t>(4 шт. в пачке)</t>
    </r>
  </si>
  <si>
    <r>
      <t>1000*600*</t>
    </r>
    <r>
      <rPr>
        <b/>
        <sz val="11"/>
        <rFont val="Calibri"/>
        <family val="2"/>
        <scheme val="minor"/>
      </rPr>
      <t>50 мм.</t>
    </r>
  </si>
  <si>
    <r>
      <t>1000*600*</t>
    </r>
    <r>
      <rPr>
        <b/>
        <sz val="11"/>
        <rFont val="Calibri"/>
        <family val="2"/>
        <scheme val="minor"/>
      </rPr>
      <t>100 мм.</t>
    </r>
  </si>
  <si>
    <r>
      <t>1000*600*</t>
    </r>
    <r>
      <rPr>
        <b/>
        <sz val="11"/>
        <rFont val="Calibri"/>
        <family val="2"/>
        <scheme val="minor"/>
      </rPr>
      <t xml:space="preserve">50 мм. </t>
    </r>
  </si>
  <si>
    <r>
      <t xml:space="preserve">EURO-ЛАЙТ </t>
    </r>
    <r>
      <rPr>
        <b/>
        <sz val="12"/>
        <color theme="1"/>
        <rFont val="Calibri"/>
        <family val="2"/>
        <scheme val="minor"/>
      </rPr>
      <t>25</t>
    </r>
  </si>
  <si>
    <r>
      <t xml:space="preserve">EURO-ЛАЙТ </t>
    </r>
    <r>
      <rPr>
        <b/>
        <sz val="12"/>
        <color theme="1"/>
        <rFont val="Calibri"/>
        <family val="2"/>
        <scheme val="minor"/>
      </rPr>
      <t>30</t>
    </r>
  </si>
  <si>
    <r>
      <t>EURO-ЛАЙТ</t>
    </r>
    <r>
      <rPr>
        <b/>
        <sz val="12"/>
        <rFont val="Calibri"/>
        <family val="2"/>
        <scheme val="minor"/>
      </rPr>
      <t xml:space="preserve"> 35</t>
    </r>
  </si>
  <si>
    <r>
      <t xml:space="preserve">EURO-ЛАЙТ </t>
    </r>
    <r>
      <rPr>
        <b/>
        <sz val="12"/>
        <rFont val="Calibri"/>
        <family val="2"/>
        <scheme val="minor"/>
      </rPr>
      <t>40</t>
    </r>
  </si>
  <si>
    <r>
      <t xml:space="preserve">EURO-ЛАЙТ </t>
    </r>
    <r>
      <rPr>
        <b/>
        <sz val="12"/>
        <color theme="1"/>
        <rFont val="Calibri"/>
        <family val="2"/>
        <scheme val="minor"/>
      </rPr>
      <t>50</t>
    </r>
  </si>
  <si>
    <r>
      <t>EURO-</t>
    </r>
    <r>
      <rPr>
        <b/>
        <sz val="12"/>
        <color theme="1"/>
        <rFont val="Calibri"/>
        <family val="2"/>
        <scheme val="minor"/>
      </rPr>
      <t>БЛОК</t>
    </r>
  </si>
  <si>
    <r>
      <t>EURO-</t>
    </r>
    <r>
      <rPr>
        <b/>
        <sz val="12"/>
        <color theme="1"/>
        <rFont val="Calibri"/>
        <family val="2"/>
        <scheme val="minor"/>
      </rPr>
      <t xml:space="preserve">ВЕНТ </t>
    </r>
  </si>
  <si>
    <r>
      <t>EURO-</t>
    </r>
    <r>
      <rPr>
        <b/>
        <sz val="12"/>
        <color theme="1"/>
        <rFont val="Calibri"/>
        <family val="2"/>
        <scheme val="minor"/>
      </rPr>
      <t>ВЕНТ В</t>
    </r>
  </si>
  <si>
    <r>
      <t>EURO-</t>
    </r>
    <r>
      <rPr>
        <b/>
        <sz val="12"/>
        <color theme="1"/>
        <rFont val="Calibri"/>
        <family val="2"/>
        <scheme val="minor"/>
      </rPr>
      <t>ВЕНТ Н</t>
    </r>
  </si>
  <si>
    <r>
      <t xml:space="preserve">EURO-ФАСАД </t>
    </r>
    <r>
      <rPr>
        <b/>
        <sz val="12"/>
        <color theme="1"/>
        <rFont val="Calibri"/>
        <family val="2"/>
        <scheme val="minor"/>
      </rPr>
      <t>Оптима</t>
    </r>
  </si>
  <si>
    <r>
      <t xml:space="preserve">EURO-ФАСАД </t>
    </r>
    <r>
      <rPr>
        <b/>
        <sz val="12"/>
        <color theme="1"/>
        <rFont val="Calibri"/>
        <family val="2"/>
        <scheme val="minor"/>
      </rPr>
      <t>Универсал</t>
    </r>
  </si>
  <si>
    <r>
      <t xml:space="preserve">EURO-РУФ </t>
    </r>
    <r>
      <rPr>
        <b/>
        <sz val="12"/>
        <color theme="1"/>
        <rFont val="Calibri"/>
        <family val="2"/>
        <scheme val="minor"/>
      </rPr>
      <t>В</t>
    </r>
  </si>
  <si>
    <r>
      <t xml:space="preserve">EURO-РУФ </t>
    </r>
    <r>
      <rPr>
        <b/>
        <sz val="12"/>
        <color theme="1"/>
        <rFont val="Calibri"/>
        <family val="2"/>
        <scheme val="minor"/>
      </rPr>
      <t>В СУПЕР</t>
    </r>
  </si>
  <si>
    <r>
      <t>EURO-</t>
    </r>
    <r>
      <rPr>
        <b/>
        <sz val="12"/>
        <color theme="1"/>
        <rFont val="Calibri"/>
        <family val="2"/>
        <scheme val="minor"/>
      </rPr>
      <t>Сэндвич С</t>
    </r>
  </si>
  <si>
    <r>
      <t>EURO-</t>
    </r>
    <r>
      <rPr>
        <b/>
        <sz val="12"/>
        <color theme="1"/>
        <rFont val="Calibri"/>
        <family val="2"/>
        <scheme val="minor"/>
      </rPr>
      <t>Сэндвич К</t>
    </r>
  </si>
  <si>
    <r>
      <t xml:space="preserve">Спец. материал </t>
    </r>
    <r>
      <rPr>
        <b/>
        <sz val="10"/>
        <color theme="1"/>
        <rFont val="Calibri"/>
        <family val="2"/>
        <scheme val="minor"/>
      </rPr>
      <t>для</t>
    </r>
    <r>
      <rPr>
        <sz val="10"/>
        <color theme="1"/>
        <rFont val="Calibri"/>
        <family val="2"/>
        <scheme val="minor"/>
      </rPr>
      <t xml:space="preserve"> теплоизоляции </t>
    </r>
    <r>
      <rPr>
        <b/>
        <sz val="10"/>
        <color theme="1"/>
        <rFont val="Calibri"/>
        <family val="2"/>
        <scheme val="minor"/>
      </rPr>
      <t xml:space="preserve">помещений с повышенной влажностью. </t>
    </r>
    <r>
      <rPr>
        <sz val="10"/>
        <color theme="1"/>
        <rFont val="Calibri"/>
        <family val="2"/>
        <scheme val="minor"/>
      </rPr>
      <t>(для бань и саун). Одна сторона мата покрыта алюминиевой фольгой, которая выполняет функцию пароизоляции, а также отражает тепловое излучение внутрь.</t>
    </r>
  </si>
  <si>
    <t>Тепло-звукоизоляционные плиты плотностью от 100 до 210 кг/м3 для применения в многослойных кровельных конструкциях</t>
  </si>
  <si>
    <r>
      <rPr>
        <sz val="10"/>
        <color theme="1"/>
        <rFont val="Calibri"/>
        <family val="2"/>
      </rPr>
      <t xml:space="preserve">• </t>
    </r>
    <r>
      <rPr>
        <sz val="10"/>
        <color theme="1"/>
        <rFont val="Calibri"/>
        <family val="2"/>
        <scheme val="minor"/>
      </rPr>
      <t xml:space="preserve">теплоизоляционного элемента конструкций. 
</t>
    </r>
    <r>
      <rPr>
        <sz val="10"/>
        <color theme="1"/>
        <rFont val="Calibri"/>
        <family val="2"/>
      </rPr>
      <t>•</t>
    </r>
    <r>
      <rPr>
        <sz val="10"/>
        <color theme="1"/>
        <rFont val="Calibri"/>
        <family val="2"/>
        <scheme val="minor"/>
      </rPr>
      <t xml:space="preserve"> утепление стены, подвалов и чердаков. 
 </t>
    </r>
    <r>
      <rPr>
        <sz val="10"/>
        <color theme="1"/>
        <rFont val="Calibri"/>
        <family val="2"/>
      </rPr>
      <t>•</t>
    </r>
    <r>
      <rPr>
        <sz val="10"/>
        <color theme="1"/>
        <rFont val="Calibri"/>
        <family val="2"/>
        <scheme val="minor"/>
      </rPr>
      <t xml:space="preserve"> защита фундаментов от промерзания и для снижения глубины их закладки. 
</t>
    </r>
    <r>
      <rPr>
        <sz val="10"/>
        <color theme="1"/>
        <rFont val="Calibri"/>
        <family val="2"/>
      </rPr>
      <t>•</t>
    </r>
    <r>
      <rPr>
        <sz val="10"/>
        <color theme="1"/>
        <rFont val="Calibri"/>
        <family val="2"/>
        <scheme val="minor"/>
      </rPr>
      <t>теплоизоляции плоских крыш и придания им уклона.</t>
    </r>
  </si>
  <si>
    <r>
      <t xml:space="preserve">Применяется для защиты гидроизоляции слоя фундаментов и фундаментной плиты от капиллярной влаги в </t>
    </r>
    <r>
      <rPr>
        <b/>
        <sz val="10"/>
        <color theme="1"/>
        <rFont val="Calibri"/>
        <family val="2"/>
        <scheme val="minor"/>
      </rPr>
      <t>коттеджном и малоэтажном строительстве</t>
    </r>
    <r>
      <rPr>
        <sz val="10"/>
        <color theme="1"/>
        <rFont val="Calibri"/>
        <family val="2"/>
        <scheme val="minor"/>
      </rPr>
      <t>.</t>
    </r>
  </si>
  <si>
    <r>
      <t xml:space="preserve">Применяется для </t>
    </r>
    <r>
      <rPr>
        <b/>
        <sz val="10"/>
        <color theme="1"/>
        <rFont val="Calibri"/>
        <family val="2"/>
        <scheme val="minor"/>
      </rPr>
      <t>организации дренажа</t>
    </r>
    <r>
      <rPr>
        <sz val="10"/>
        <color theme="1"/>
        <rFont val="Calibri"/>
        <family val="2"/>
        <scheme val="minor"/>
      </rPr>
      <t xml:space="preserve"> и защиты гидроизоляции  при устройстве фундамента.
</t>
    </r>
    <r>
      <rPr>
        <b/>
        <sz val="10"/>
        <color theme="1"/>
        <rFont val="Calibri"/>
        <family val="2"/>
        <scheme val="minor"/>
      </rPr>
      <t>Организация пластового дренажа</t>
    </r>
    <r>
      <rPr>
        <sz val="10"/>
        <color theme="1"/>
        <rFont val="Calibri"/>
        <family val="2"/>
        <scheme val="minor"/>
      </rPr>
      <t xml:space="preserve"> в балластных кровлях, организация дренажа </t>
    </r>
    <r>
      <rPr>
        <b/>
        <sz val="10"/>
        <color theme="1"/>
        <rFont val="Calibri"/>
        <family val="2"/>
        <scheme val="minor"/>
      </rPr>
      <t xml:space="preserve">при строительстве туннелей. </t>
    </r>
  </si>
  <si>
    <t>Финишная шпаклевка на цементной основе</t>
  </si>
  <si>
    <t>1180х580х20</t>
  </si>
  <si>
    <t xml:space="preserve">1180х580х30 </t>
  </si>
  <si>
    <t>1180х580х40</t>
  </si>
  <si>
    <t>1180х580х50</t>
  </si>
  <si>
    <t>1180х580х100</t>
  </si>
  <si>
    <t>0,548 м3, 4 шт.</t>
  </si>
  <si>
    <t>0,288 м3, 10 шт.</t>
  </si>
  <si>
    <t>0,288 м3, 20 шт.</t>
  </si>
  <si>
    <t>0,274 м3, 10 шт.</t>
  </si>
  <si>
    <t>0,274 м3, 5 шт./ 4 шт.</t>
  </si>
  <si>
    <t>CRYSTAL, 1 мм</t>
  </si>
  <si>
    <t>CRYSTAL, 2,5 мм</t>
  </si>
  <si>
    <r>
      <t>ПВХ мембраны  LOGICROOF V   
для кровли</t>
    </r>
    <r>
      <rPr>
        <b/>
        <sz val="12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</si>
  <si>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Calibri"/>
        <family val="2"/>
        <charset val="204"/>
        <scheme val="minor"/>
      </rPr>
      <t>Унифлекс</t>
    </r>
    <r>
      <rPr>
        <sz val="11"/>
        <color theme="1"/>
        <rFont val="Calibri"/>
        <family val="2"/>
        <scheme val="minor"/>
      </rPr>
      <t/>
    </r>
  </si>
  <si>
    <r>
      <rPr>
        <b/>
        <sz val="14"/>
        <color theme="1"/>
        <rFont val="Calibri"/>
        <family val="2"/>
        <charset val="204"/>
        <scheme val="minor"/>
      </rPr>
      <t>Биполь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</si>
  <si>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rPr>
        <b/>
        <sz val="14"/>
        <color theme="1"/>
        <rFont val="Calibri"/>
        <family val="2"/>
        <charset val="204"/>
        <scheme val="minor"/>
      </rPr>
      <t>Бикрост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</si>
  <si>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Керамзит 5-10мм. 0,9 м3</t>
  </si>
  <si>
    <t>Шифер плоский непрессованный</t>
  </si>
  <si>
    <t>ЭКОВЕР</t>
  </si>
  <si>
    <t>Эковер Лайт Универсал</t>
  </si>
  <si>
    <t>Эковер Лайт 30</t>
  </si>
  <si>
    <t>Эковер Лайт 35</t>
  </si>
  <si>
    <t>Эковер акустик</t>
  </si>
  <si>
    <t>Эковер Лайт 45</t>
  </si>
  <si>
    <t>Эковер Стандарт 50</t>
  </si>
  <si>
    <t>Эковер Стандарт 60</t>
  </si>
  <si>
    <t>Эковер Вент-Фасад 70</t>
  </si>
  <si>
    <t>Эковер Вент-Фасад 80</t>
  </si>
  <si>
    <t>Эковер Вент-Фасад 90</t>
  </si>
  <si>
    <t>Эковер Вент-Фасад 120</t>
  </si>
  <si>
    <t>Эковер Экофасад</t>
  </si>
  <si>
    <t>Эковер Фасад-Декор Оптима</t>
  </si>
  <si>
    <t>Эковер Фасад-Декор</t>
  </si>
  <si>
    <t>Эковер Кровля Низ 100</t>
  </si>
  <si>
    <t>Эковер Кровля Низ 110</t>
  </si>
  <si>
    <t>Эковер Кровля Низ 120</t>
  </si>
  <si>
    <t>Эковер Кровля</t>
  </si>
  <si>
    <t>Эковер Кровля Верх 150</t>
  </si>
  <si>
    <t>Эковер Кровля Верх 160</t>
  </si>
  <si>
    <t>Эковер Кровля Верх 175</t>
  </si>
  <si>
    <t>Эковер Кровля Верх 190</t>
  </si>
  <si>
    <t>1000х600х150 (4 шт.)</t>
  </si>
  <si>
    <t>1000х600х50 (12 шт.)</t>
  </si>
  <si>
    <t>1000х600х50 (8 штук)</t>
  </si>
  <si>
    <t>1000х600х100 (4штук)</t>
  </si>
  <si>
    <t xml:space="preserve">Общестроительная изоляция.
Применяется в качестве тепло- и звукоизоляционного слоя в ненагружаемых конструкциях всех типов зданий:
- стенах, 
- скатных кровлях, 
- чердачных перегородках, 
- полах с покрытием всех типов,
-вентиляционных и отопительных системах, резервуарах, трубопроводах, воздуховодах
</t>
  </si>
  <si>
    <t>Общестроительная изоляция. 
Применяется в качестве звукоизоляционного словя в ненагружаемых конструкциях: каркасные перегородки, внутренние стены, межэтажные перекрытия, потолки, пол с покрытием всех типов.</t>
  </si>
  <si>
    <t>1000х600х100 (4 шт.)</t>
  </si>
  <si>
    <t>1000х600х50 (8 шт.)</t>
  </si>
  <si>
    <t>1000х600х50 (4 шт.)</t>
  </si>
  <si>
    <t>1000х600х100 (2 шт.)</t>
  </si>
  <si>
    <t>1000х600х150 (2 шт.)</t>
  </si>
  <si>
    <t>Фасадная изоляция.
Применяется в качесте тепло- и звукоизоляционного слоя:
- в навесных фасадных системах с воздушным (вентилируемым) зазором при однослойном исполнении изоляции, в т.ч. без ветрозащитных мембран;
- в фасадных системах с воздушным зазором в качестве верхнего (наружного) изоляционного слоя при двухслойном исполнении изоляци;
-в системах наружного утепления стен с защитно-декоративным слоем из толстослойной штукатурки по стальной армирующей сетке;
- в трехслойных бетонных и железобетонных стеновых панелях.</t>
  </si>
  <si>
    <t>1000х600х100 (6 шт.)</t>
  </si>
  <si>
    <t>1000х600х50 (6 шт.)</t>
  </si>
  <si>
    <t>1000х600х100 (3 шт.)</t>
  </si>
  <si>
    <t>1000х600х200 (2 шт.)</t>
  </si>
  <si>
    <t>1000х600х200 (1 шт.)</t>
  </si>
  <si>
    <t>Кровельная изоляция.
Применяется в качестве телпо- и звукоизоляционного слоя:
- в однослойных покрытиях плоских кровель под сборную или цементно-песчаную стяжку;
- в качестве нижнего (внутреннего) слоя в двуслойных системах плоских кровель;
- в качестве нижнего (внутреннего) тепло- пожароизоляционного слоя в сочетании с плитами из экструдированного полистирола в комбинированной системе изоляции покрытий из металлического настила;
- в системах утепления плоских кровель с разуклонкой из клиновидных элементов.</t>
  </si>
  <si>
    <t xml:space="preserve">Кровельная изоляция.
Применяется в качестве телпо- и звукоизоляционного слоя:
- для устройства плоских кровель с/без цементной стяжки;
- для изоляции чердачных перекрытий;
- для изоляции перекрытий над холодным подвалом и проездом;
- в системах утепления плоских кровель с разуклонкой из клиновидных элементов.
</t>
  </si>
  <si>
    <t>1000х600х40 (8 шт.)</t>
  </si>
  <si>
    <t>1000х600х40 (7 шт.)</t>
  </si>
  <si>
    <t>Кровельная изоляция.
Применяется в качестве тепло- и звукоизоляционного слоя:
- в двухслойных системах плоских кровель;
- в системах утепления плоских кровель с разуклонкой из клиновидных элементов.</t>
  </si>
  <si>
    <t>Эковер</t>
  </si>
  <si>
    <t>Штукатурка</t>
  </si>
  <si>
    <t>Шпаклевка</t>
  </si>
  <si>
    <t>BETON KONTAKT морозостойкая</t>
  </si>
  <si>
    <t>TIEFGRUNT морозостойкая</t>
  </si>
  <si>
    <t>Для пенополистирола, минваты и нанесения армирующего слоя.</t>
  </si>
  <si>
    <t>Для приклейки теплоизоляции - для плит из пенополистирола и минваты.</t>
  </si>
  <si>
    <t>Для приклейки теплоизоляции
для внутренней и внешнге декоративной отделке.</t>
  </si>
  <si>
    <t>Для оштукатуривания стен
для внутренних отделочных работ в помещениях с нормальной и повышенной влажностью.</t>
  </si>
  <si>
    <t>Штукатурка декоративная "шуба".</t>
  </si>
  <si>
    <t>Штукатурка декоративная камешковая.</t>
  </si>
  <si>
    <t>Ведро 18 л (18 кг)</t>
  </si>
  <si>
    <t>Maxdrain</t>
  </si>
  <si>
    <t>Maxdrain 8ГТ (Максдрейн)</t>
  </si>
  <si>
    <r>
      <t xml:space="preserve">Профилированная мембрана с </t>
    </r>
    <r>
      <rPr>
        <b/>
        <sz val="10"/>
        <color theme="1"/>
        <rFont val="Calibri"/>
        <family val="2"/>
        <scheme val="minor"/>
      </rPr>
      <t>повышенной прочностью на сжатие 
(до 65т/м2).</t>
    </r>
    <r>
      <rPr>
        <sz val="10"/>
        <color theme="1"/>
        <rFont val="Calibri"/>
        <family val="2"/>
        <scheme val="minor"/>
      </rPr>
      <t xml:space="preserve"> 
Применяется:
</t>
    </r>
    <r>
      <rPr>
        <sz val="10"/>
        <color theme="1"/>
        <rFont val="Calibri"/>
        <family val="2"/>
      </rPr>
      <t>•</t>
    </r>
    <r>
      <rPr>
        <sz val="10"/>
        <color theme="1"/>
        <rFont val="Calibri"/>
        <family val="2"/>
        <scheme val="minor"/>
      </rPr>
      <t xml:space="preserve"> при строительстве и реконструкции автомобильных дорог и откосов,  в сложных погодно-климатических и грунтово-гидрологических условиях;
 </t>
    </r>
    <r>
      <rPr>
        <sz val="10"/>
        <color theme="1"/>
        <rFont val="Calibri"/>
        <family val="2"/>
      </rPr>
      <t>•</t>
    </r>
    <r>
      <rPr>
        <sz val="10"/>
        <color theme="1"/>
        <rFont val="Calibri"/>
        <family val="2"/>
        <scheme val="minor"/>
      </rPr>
      <t xml:space="preserve"> для защиты гидроизоляции; защиты фундаментной плиты от капиллярной влаги;
</t>
    </r>
    <r>
      <rPr>
        <sz val="10"/>
        <color theme="1"/>
        <rFont val="Calibri"/>
        <family val="2"/>
      </rPr>
      <t>• при</t>
    </r>
    <r>
      <rPr>
        <b/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  <scheme val="minor"/>
      </rPr>
      <t>замене бетонной подготовки</t>
    </r>
    <r>
      <rPr>
        <sz val="10"/>
        <color theme="1"/>
        <rFont val="Calibri"/>
        <family val="2"/>
        <scheme val="minor"/>
      </rPr>
      <t>.</t>
    </r>
  </si>
  <si>
    <r>
      <t xml:space="preserve">Применяется: 
</t>
    </r>
    <r>
      <rPr>
        <sz val="10"/>
        <color theme="1"/>
        <rFont val="Calibri"/>
        <family val="2"/>
      </rPr>
      <t>•</t>
    </r>
    <r>
      <rPr>
        <sz val="10"/>
        <color theme="1"/>
        <rFont val="Calibri"/>
        <family val="2"/>
        <scheme val="minor"/>
      </rPr>
      <t xml:space="preserve">для защиты гидроизоляции  заглубленных частей промышленных и гражданских зданий;
</t>
    </r>
    <r>
      <rPr>
        <sz val="10"/>
        <color theme="1"/>
        <rFont val="Calibri"/>
        <family val="2"/>
      </rPr>
      <t>•</t>
    </r>
    <r>
      <rPr>
        <b/>
        <sz val="10"/>
        <color theme="1"/>
        <rFont val="Calibri"/>
        <family val="2"/>
        <scheme val="minor"/>
      </rPr>
      <t xml:space="preserve"> защиты фундаментной плиты</t>
    </r>
    <r>
      <rPr>
        <sz val="10"/>
        <color theme="1"/>
        <rFont val="Calibri"/>
        <family val="2"/>
        <scheme val="minor"/>
      </rPr>
      <t xml:space="preserve"> от капиллярной влаги;
</t>
    </r>
    <r>
      <rPr>
        <sz val="10"/>
        <color theme="1"/>
        <rFont val="Calibri"/>
        <family val="2"/>
      </rPr>
      <t>•</t>
    </r>
    <r>
      <rPr>
        <sz val="10"/>
        <color theme="1"/>
        <rFont val="Calibri"/>
        <family val="2"/>
        <scheme val="minor"/>
      </rPr>
      <t xml:space="preserve"> при замене бетонной подготовки.</t>
    </r>
  </si>
  <si>
    <t>пароизоляционная пленка высокой прочности</t>
  </si>
  <si>
    <t>ИПК</t>
  </si>
  <si>
    <t xml:space="preserve"> XPS CARBON SOLID тип А (700)</t>
  </si>
  <si>
    <t xml:space="preserve"> XPS CARBON SOLID тип А (500)</t>
  </si>
  <si>
    <t xml:space="preserve"> XPS CARBON SOLID тип А (1000)</t>
  </si>
  <si>
    <t>Новое строительство ПГС, ремонт</t>
  </si>
  <si>
    <t>Отвод воды от парапета, зенитных фонарей, кровельных вентиляторов</t>
  </si>
  <si>
    <t xml:space="preserve"> XPS CARBON PROF</t>
  </si>
  <si>
    <t xml:space="preserve"> XPS CARBON PROF SLOPE</t>
  </si>
  <si>
    <t xml:space="preserve"> XPS CARBON ECO SP</t>
  </si>
  <si>
    <t>Изоспан АF+</t>
  </si>
  <si>
    <t>негорючая паропроницаемая мембрана</t>
  </si>
  <si>
    <t>Элементы кровли</t>
  </si>
  <si>
    <t>Крепеж</t>
  </si>
  <si>
    <t>Воронки и аэраторы</t>
  </si>
  <si>
    <t>75х375мм</t>
  </si>
  <si>
    <t>110х450мм</t>
  </si>
  <si>
    <t xml:space="preserve">Листвоуловитель для воронок 110мм </t>
  </si>
  <si>
    <t>ПВХ Воронка экструдированная 110х240мм с листвоуловителем</t>
  </si>
  <si>
    <t>110мм</t>
  </si>
  <si>
    <t>110х240мм</t>
  </si>
  <si>
    <t>Технониколь</t>
  </si>
  <si>
    <t>Используется совместно с надставными элементами/Воронками с обжимным закручивающимся  фланцем  и с обжимным металлическим фланцем.</t>
  </si>
  <si>
    <t xml:space="preserve">Применяется при устройстве, либо санации «дышащих» плоских кровель.
Предназначен для отвода водяных паров, проникающих под гидроизоляционный слой кровли. Предотвращает образование вздутий и последующего разрыва защитного кровельного материала, тем самым увеличивая срок службы гидроизоляционного ковра.  </t>
  </si>
  <si>
    <t>Упрочненная ребрами жесткости рейка применяется для распределения нагрузки  при линейном методе крепления края мембранного полотна на парепете, примыканиях. Отогнутый бортик предназначен для заполнения герметиком.</t>
  </si>
  <si>
    <t xml:space="preserve">Упрочненная ребрами жесткости рейка применятеся  для распределения нагрузки  при линейном методе крепления гидроизоляционного ковра вдоль парапета. </t>
  </si>
  <si>
    <t>Применяется для отвода воды с поверхности кровли при возведении и ремонте зданий, сооружений.</t>
  </si>
  <si>
    <t>Цена за шт., руб.</t>
  </si>
  <si>
    <t>Цена за шт.,  руб.</t>
  </si>
  <si>
    <t>J-фаска (Шоколад, Гранат, Каштан, Графит)</t>
  </si>
  <si>
    <t>Молдинг (Шоколад, Гранат, Каштан, Графит)</t>
  </si>
  <si>
    <t>Цена за шт., руб.
 (пломбир)</t>
  </si>
  <si>
    <t>Заглушка желоба</t>
  </si>
  <si>
    <t>Цена руб/ шт.</t>
  </si>
  <si>
    <r>
      <rPr>
        <b/>
        <sz val="10"/>
        <rFont val="Arial"/>
        <family val="2"/>
        <charset val="204"/>
      </rPr>
      <t xml:space="preserve">DEKOR FASAD </t>
    </r>
    <r>
      <rPr>
        <sz val="10"/>
        <rFont val="Arial"/>
        <family val="2"/>
        <charset val="204"/>
      </rPr>
      <t xml:space="preserve">короед серый </t>
    </r>
    <r>
      <rPr>
        <sz val="10"/>
        <rFont val="Arial"/>
        <family val="2"/>
        <charset val="204"/>
      </rPr>
      <t xml:space="preserve">
</t>
    </r>
  </si>
  <si>
    <r>
      <t xml:space="preserve">Fugen Gips </t>
    </r>
    <r>
      <rPr>
        <sz val="10"/>
        <rFont val="Arial"/>
        <family val="2"/>
        <charset val="204"/>
      </rPr>
      <t xml:space="preserve">
</t>
    </r>
  </si>
  <si>
    <t xml:space="preserve">Finish Gips </t>
  </si>
  <si>
    <t>М-11-2-10000-1200-50</t>
  </si>
  <si>
    <t>М-15-2-8000-1220-50</t>
  </si>
  <si>
    <t>М-15-8000-1220-100</t>
  </si>
  <si>
    <t>М-15-6750-1220-150</t>
  </si>
  <si>
    <t>Terra 35QN 4500-1200-100</t>
  </si>
  <si>
    <t>Terra 35QN 3900-1200-150</t>
  </si>
  <si>
    <t>Terra 35QN 3000-1200-200</t>
  </si>
  <si>
    <t>ТеплоСтандарт-2-6560-1220-50</t>
  </si>
  <si>
    <t>перекрытия,полы и потолки</t>
  </si>
  <si>
    <t>ТеплоСтандарт-1-6560-1220-100</t>
  </si>
  <si>
    <t>6560-1220-50</t>
  </si>
  <si>
    <t>6560-1220-100</t>
  </si>
  <si>
    <t>ТеплоСтандарт Мини 2-6560-610-50</t>
  </si>
  <si>
    <t>6560-610-50</t>
  </si>
  <si>
    <t>ТеплоСтандарт Плита 12-1230-610-50</t>
  </si>
  <si>
    <t>1230-610-50</t>
  </si>
  <si>
    <t>ТеплоСтандарт Плита 6-1230-610-100</t>
  </si>
  <si>
    <t>1230-610-100</t>
  </si>
  <si>
    <t>Terra 37 Стены и крыши</t>
  </si>
  <si>
    <t>скатные крыши, перекрытия, перегородки</t>
  </si>
  <si>
    <t>НВФ, каркасные стиены, скатные кровли, перегородки</t>
  </si>
  <si>
    <t>1250-610-50</t>
  </si>
  <si>
    <t>1250-610-100</t>
  </si>
  <si>
    <t>Terra 10 Шумозащита</t>
  </si>
  <si>
    <t>Terra 5 Шумозащита</t>
  </si>
  <si>
    <t>Terra 36 PN (10) 1250-610-50</t>
  </si>
  <si>
    <t>Terra 36 PN (5) 1250-610-100</t>
  </si>
  <si>
    <t>М-11-1-10000-1200-100</t>
  </si>
  <si>
    <t>Изоспан AS-130</t>
  </si>
  <si>
    <t>Изоспан AQ proff-150</t>
  </si>
  <si>
    <t>Кнауф</t>
  </si>
  <si>
    <t>50х610х1230</t>
  </si>
  <si>
    <t>Комплексная звукоизоляция. Эффективное снижение шума до 57 Дб!</t>
  </si>
  <si>
    <t>Утеплитель ТеплоKNAUF для КОТТЕДЖА</t>
  </si>
  <si>
    <t>Утеплитель ТеплоKNAUF для КОТТЕДЖА+</t>
  </si>
  <si>
    <t>Утеплитель АкустиKNAUF</t>
  </si>
  <si>
    <t>Утеплитель ТеплоKNAUF NORD</t>
  </si>
  <si>
    <t>Утеплитель ТеплоKNAUF для КРОВЛИ</t>
  </si>
  <si>
    <t>1230х610х50</t>
  </si>
  <si>
    <t>1230х610х100</t>
  </si>
  <si>
    <t>5500х1200х150</t>
  </si>
  <si>
    <t>6148х1220х50</t>
  </si>
  <si>
    <t>Утепление скатных кровель с деревянным основанием в жилых, общественных и промышленных зданиях и сооружениях, предприятиях общественного питания и объектах здравоохранения, а также объектах агропромышленного комплекса.</t>
  </si>
  <si>
    <t>Утепление скатных кровель, мансард и стен</t>
  </si>
  <si>
    <t xml:space="preserve">Утепления скатной кровли, каркасных стен, внутренних перегородок и межэтажных перекрытий. </t>
  </si>
  <si>
    <t>Фибросайдинг DECOVER</t>
  </si>
  <si>
    <t>3600х190х8 мм</t>
  </si>
  <si>
    <t>Размеры</t>
  </si>
  <si>
    <t>Dark</t>
  </si>
  <si>
    <t>Цена 
руб. за м2</t>
  </si>
  <si>
    <t>Gray</t>
  </si>
  <si>
    <t>Mokko</t>
  </si>
  <si>
    <t>Caramel</t>
  </si>
  <si>
    <t>Lazuro</t>
  </si>
  <si>
    <t>Silver</t>
  </si>
  <si>
    <t>Terracotta</t>
  </si>
  <si>
    <t>Sandy</t>
  </si>
  <si>
    <t>Cream</t>
  </si>
  <si>
    <t>Snow</t>
  </si>
  <si>
    <t>Mystic</t>
  </si>
  <si>
    <t>Brown</t>
  </si>
  <si>
    <t>Bordo</t>
  </si>
  <si>
    <t>Современные декоративные панели для отделки фасад</t>
  </si>
  <si>
    <t>Индивидуальные цены (по запросу)</t>
  </si>
  <si>
    <t>Плиты EURO-ЛИТ</t>
  </si>
  <si>
    <t>Плита EURO-ЛИТ 80</t>
  </si>
  <si>
    <t>Плита EURO-ЛИТ 150</t>
  </si>
  <si>
    <t>Цена р/м³</t>
  </si>
  <si>
    <t>1000*600*(25-150)</t>
  </si>
  <si>
    <r>
      <t xml:space="preserve">Керамзит  20-40мм. 0,04 м3
</t>
    </r>
    <r>
      <rPr>
        <b/>
        <sz val="11"/>
        <color rgb="FFFF0000"/>
        <rFont val="Calibri"/>
        <family val="2"/>
        <charset val="204"/>
        <scheme val="minor"/>
      </rPr>
      <t>(в мешках)</t>
    </r>
  </si>
  <si>
    <t>Керамзит 0-5мм. 0,9 м3</t>
  </si>
  <si>
    <r>
      <t xml:space="preserve">Керамзит  0-5мм. 0,04 м3
</t>
    </r>
    <r>
      <rPr>
        <b/>
        <sz val="11"/>
        <color rgb="FFFF0000"/>
        <rFont val="Calibri"/>
        <family val="2"/>
        <charset val="204"/>
        <scheme val="minor"/>
      </rPr>
      <t>(в мешках)</t>
    </r>
  </si>
  <si>
    <r>
      <t xml:space="preserve">Сетка фасадная (МАСТЕР) </t>
    </r>
    <r>
      <rPr>
        <sz val="11"/>
        <color indexed="8"/>
        <rFont val="Calibri"/>
        <family val="2"/>
        <charset val="204"/>
        <scheme val="minor"/>
      </rPr>
      <t>160/2000</t>
    </r>
  </si>
  <si>
    <t>Цементная штукатурка Praktik</t>
  </si>
  <si>
    <t>AQUA GRUNT морозостойкая</t>
  </si>
  <si>
    <t>TIEFGRUNT</t>
  </si>
  <si>
    <r>
      <t xml:space="preserve">Утеплитель </t>
    </r>
    <r>
      <rPr>
        <b/>
        <sz val="12"/>
        <color theme="1"/>
        <rFont val="Calibri"/>
        <family val="2"/>
        <charset val="204"/>
        <scheme val="minor"/>
      </rPr>
      <t>Тизол-Фасад</t>
    </r>
  </si>
  <si>
    <r>
      <rPr>
        <sz val="11"/>
        <color theme="1"/>
        <rFont val="Calibri"/>
        <family val="2"/>
        <charset val="204"/>
        <scheme val="minor"/>
      </rPr>
      <t>1000*600</t>
    </r>
    <r>
      <rPr>
        <b/>
        <sz val="11"/>
        <color theme="1"/>
        <rFont val="Calibri"/>
        <family val="2"/>
        <charset val="204"/>
        <scheme val="minor"/>
      </rPr>
      <t>*100 мм.</t>
    </r>
  </si>
  <si>
    <r>
      <rPr>
        <sz val="11"/>
        <color theme="1"/>
        <rFont val="Calibri"/>
        <family val="2"/>
        <charset val="204"/>
        <scheme val="minor"/>
      </rPr>
      <t>1000*600</t>
    </r>
    <r>
      <rPr>
        <b/>
        <sz val="11"/>
        <color theme="1"/>
        <rFont val="Calibri"/>
        <family val="2"/>
        <charset val="204"/>
        <scheme val="minor"/>
      </rPr>
      <t>*50 мм.</t>
    </r>
  </si>
  <si>
    <t xml:space="preserve">Жесткий негорючий гидрофобизированный минераловатный утеплитель </t>
  </si>
  <si>
    <t xml:space="preserve">Unter Bau </t>
  </si>
  <si>
    <t xml:space="preserve">Easy Boden </t>
  </si>
  <si>
    <t>1х2 м</t>
  </si>
  <si>
    <t xml:space="preserve">ПВХ металл, серый </t>
  </si>
  <si>
    <t xml:space="preserve">Применяется для устройства узлов крепления мембран в местах примыканий и окончания кровли. </t>
  </si>
  <si>
    <t>Используется при устройстве водоотвода с поверхности кровли.</t>
  </si>
  <si>
    <t>Используется при устройстве водоотвода с поверхности кровли. Применяется для всех типов гидроизоляционных материалов.</t>
  </si>
  <si>
    <t>1800*1200*8</t>
  </si>
  <si>
    <t>Размер, мм
(кол-во штук в пачке)</t>
  </si>
  <si>
    <t>75х310мм</t>
  </si>
  <si>
    <t>Применяется для удаления скопившейся влаги из-под гидроизоляционного покрытия или подкровельного пространства. Аэратор предотвращает вздутия, отслоения и разрывы покрытия. Тип Д75 рассчитан на применение с гидроизоляционными материалами на основе модифицированного битума.</t>
  </si>
  <si>
    <r>
      <t>1750*1130*5,2</t>
    </r>
    <r>
      <rPr>
        <b/>
        <sz val="11"/>
        <color theme="1"/>
        <rFont val="Calibri"/>
        <family val="2"/>
        <charset val="204"/>
        <scheme val="minor"/>
      </rPr>
      <t xml:space="preserve"> мм</t>
    </r>
  </si>
  <si>
    <r>
      <t>1750*1130*5,8</t>
    </r>
    <r>
      <rPr>
        <b/>
        <sz val="11"/>
        <color theme="1"/>
        <rFont val="Calibri"/>
        <family val="2"/>
        <charset val="204"/>
        <scheme val="minor"/>
      </rPr>
      <t xml:space="preserve"> мм</t>
    </r>
  </si>
  <si>
    <r>
      <t>1750*1100*8</t>
    </r>
    <r>
      <rPr>
        <b/>
        <sz val="11"/>
        <color theme="1"/>
        <rFont val="Calibri"/>
        <family val="2"/>
        <charset val="204"/>
        <scheme val="minor"/>
      </rPr>
      <t xml:space="preserve"> мм</t>
    </r>
  </si>
  <si>
    <r>
      <t>1750*1100*6</t>
    </r>
    <r>
      <rPr>
        <b/>
        <sz val="11"/>
        <color theme="1"/>
        <rFont val="Calibri"/>
        <family val="2"/>
        <charset val="204"/>
        <scheme val="minor"/>
      </rPr>
      <t xml:space="preserve"> мм</t>
    </r>
  </si>
  <si>
    <r>
      <t>1750*1100*10</t>
    </r>
    <r>
      <rPr>
        <b/>
        <sz val="11"/>
        <color theme="1"/>
        <rFont val="Calibri"/>
        <family val="2"/>
        <charset val="204"/>
        <scheme val="minor"/>
      </rPr>
      <t xml:space="preserve"> мм</t>
    </r>
  </si>
  <si>
    <r>
      <t>1750*1100*12</t>
    </r>
    <r>
      <rPr>
        <b/>
        <sz val="11"/>
        <color theme="1"/>
        <rFont val="Calibri"/>
        <family val="2"/>
        <charset val="204"/>
        <scheme val="minor"/>
      </rPr>
      <t xml:space="preserve"> мм</t>
    </r>
  </si>
  <si>
    <r>
      <t>3000*1500*</t>
    </r>
    <r>
      <rPr>
        <b/>
        <sz val="11"/>
        <color theme="1"/>
        <rFont val="Calibri"/>
        <family val="2"/>
        <charset val="204"/>
        <scheme val="minor"/>
      </rPr>
      <t>12 мм</t>
    </r>
  </si>
  <si>
    <t>Профилированная мембрана LockDown Lite</t>
  </si>
  <si>
    <t>Профилированная мембрана LockDown Standard</t>
  </si>
  <si>
    <t>Профилированная мембрана LockDown Geo</t>
  </si>
  <si>
    <t>2м х 20 м</t>
  </si>
  <si>
    <t>2,1м х 15 м</t>
  </si>
  <si>
    <t>Применяется для защиты гидроизоляционного слоя фундаментов в коттеджном и малоэтажном строительстве, в качестве противофильтрационных экранов полигонов ТБО, мелиоративных каналов и водоемов.</t>
  </si>
  <si>
    <t>Высокие эксплуатационные характеристики, используется преимущественно в промышленном и гражданском строительстве.</t>
  </si>
  <si>
    <t>Применяется в качестве дренажного, защитного и разделительного слоев в системах фундаментов и эксплуатированных кровель.</t>
  </si>
  <si>
    <t>LockDown</t>
  </si>
  <si>
    <t>Палитра</t>
  </si>
  <si>
    <t>Праймер битумный ПАЛИТРА</t>
  </si>
  <si>
    <t xml:space="preserve">Предназначен для подготовки (грунтования) поверхности изолируемого основания для последующей укладки гидроизоляционного ковра из рулонных битумных материалов и битумных мастик. </t>
  </si>
  <si>
    <t>Шифер BF Tech</t>
  </si>
  <si>
    <t>Шифер плоский прессованный BF Tech</t>
  </si>
  <si>
    <t>Шифер плоский непрессованный BF Tech</t>
  </si>
  <si>
    <t>Шифер плоский BF Tech</t>
  </si>
  <si>
    <t xml:space="preserve">Шифер 8-ми волновой BF Tech 5,2 мм </t>
  </si>
  <si>
    <t xml:space="preserve">Шифер 8-ми волновой BF Tech 5,8 мм </t>
  </si>
  <si>
    <t>Finish Zement</t>
  </si>
  <si>
    <t>Цена за шт.</t>
  </si>
  <si>
    <t>Цена, руб.</t>
  </si>
  <si>
    <t>Цена по запросу</t>
  </si>
  <si>
    <t>По запросу</t>
  </si>
  <si>
    <t>Аэратор кровельный ПВХ ТЕХНОНИКОЛЬ 75х375мм</t>
  </si>
  <si>
    <t>Аэратор кровельный Д75 Termoclip</t>
  </si>
  <si>
    <t>Tinto</t>
  </si>
  <si>
    <t>2360*580*100</t>
  </si>
  <si>
    <t>ISOFASAD Winter</t>
  </si>
  <si>
    <t>бисквит, клубника, кофе, зрелый каштан</t>
  </si>
  <si>
    <t>1250х610х50</t>
  </si>
  <si>
    <t>1250х610х100</t>
  </si>
  <si>
    <t>БРИТ Бизнес ЭПП</t>
  </si>
  <si>
    <t>БРИТ</t>
  </si>
  <si>
    <t>Полиэфир</t>
  </si>
  <si>
    <t>БРИТ Бизнес ЭКП</t>
  </si>
  <si>
    <t>БРИТ Премиум ЭПП</t>
  </si>
  <si>
    <t>БРИТ Премиум ЭКП</t>
  </si>
  <si>
    <t>LOGICROOF V-SR серый 1,5мм</t>
  </si>
  <si>
    <t xml:space="preserve"> XPS CARBON ECO SP LIGHT</t>
  </si>
  <si>
    <r>
      <t>1750*1130*5,</t>
    </r>
    <r>
      <rPr>
        <b/>
        <sz val="11"/>
        <color theme="1"/>
        <rFont val="Calibri"/>
        <family val="2"/>
        <charset val="204"/>
        <scheme val="minor"/>
      </rPr>
      <t>8 мм</t>
    </r>
  </si>
  <si>
    <t>PLANTER standard</t>
  </si>
  <si>
    <t>PLANTER  eco</t>
  </si>
  <si>
    <t>PLANTER geo</t>
  </si>
  <si>
    <t>1000*600*(30-200)</t>
  </si>
  <si>
    <t>Утеплитель ТИСМА рулон</t>
  </si>
  <si>
    <t>8300*1200*50</t>
  </si>
  <si>
    <t>Утепление ненагружаемых каркасных конструкций в жилом доме и даче, хозяйственных блоках и иных постройках на загородном участке</t>
  </si>
  <si>
    <t>Коньки/карнизы, упаковка 5 м² (12 п/м конька или 20 п/м карниза)</t>
  </si>
  <si>
    <t xml:space="preserve">Коньки/карнизы для Шинглас Ранчо, упаковка 3 м²  (8 п/м конька) - идет только на конек </t>
  </si>
  <si>
    <t xml:space="preserve">Ендова (полиэстер), рулон 10 м² (10х1)                                                                              </t>
  </si>
  <si>
    <t>Плита PirroMembrane Ф/Ф Г1</t>
  </si>
  <si>
    <r>
      <t>1200*2400*</t>
    </r>
    <r>
      <rPr>
        <b/>
        <sz val="11"/>
        <rFont val="Calibri"/>
        <family val="2"/>
        <charset val="204"/>
        <scheme val="minor"/>
      </rPr>
      <t>30</t>
    </r>
  </si>
  <si>
    <r>
      <t xml:space="preserve"> 
1200*2400*</t>
    </r>
    <r>
      <rPr>
        <b/>
        <sz val="11"/>
        <color theme="1"/>
        <rFont val="Calibri"/>
        <family val="2"/>
        <charset val="204"/>
        <scheme val="minor"/>
      </rPr>
      <t>40</t>
    </r>
  </si>
  <si>
    <r>
      <t>1200*2400*</t>
    </r>
    <r>
      <rPr>
        <b/>
        <sz val="11"/>
        <color theme="1"/>
        <rFont val="Calibri"/>
        <family val="2"/>
        <charset val="204"/>
        <scheme val="minor"/>
      </rPr>
      <t>50</t>
    </r>
  </si>
  <si>
    <t>Применяются для утепления потолочных и стеновых поверхностей изнутри строений, используются в малоэтажном строительстве для утепления скатных крыш и слоистых кладок с вентилируемой прослойкой, утепления плоских эксплуатируемых крыш, а также в балластных кровлях.</t>
  </si>
  <si>
    <t>Кол-во листов в пачке</t>
  </si>
  <si>
    <t>PIR плиты</t>
  </si>
  <si>
    <t>Brozex КОТТЕДЖ М-100</t>
  </si>
  <si>
    <t>Плита теплоизоляционная ТЕХНОНИКОЛЬ LOGICPIR PROF Ф/Ф Г1</t>
  </si>
  <si>
    <t>Цена  за 1м²</t>
  </si>
  <si>
    <r>
      <t>2385х1185х</t>
    </r>
    <r>
      <rPr>
        <b/>
        <sz val="11"/>
        <color theme="1"/>
        <rFont val="Calibri"/>
        <family val="2"/>
        <charset val="204"/>
        <scheme val="minor"/>
      </rPr>
      <t>30</t>
    </r>
  </si>
  <si>
    <r>
      <t>2385х1185х</t>
    </r>
    <r>
      <rPr>
        <b/>
        <sz val="11"/>
        <color theme="1"/>
        <rFont val="Calibri"/>
        <family val="2"/>
        <charset val="204"/>
        <scheme val="minor"/>
      </rPr>
      <t>50</t>
    </r>
  </si>
  <si>
    <t>Применяются в общегражданском и промышленном строительстве при устройстве плоских эксплуатируемых и неэксплуатируемых кровель.</t>
  </si>
  <si>
    <t>Под заказ</t>
  </si>
  <si>
    <r>
      <t xml:space="preserve">Клей для керамический плитки </t>
    </r>
    <r>
      <rPr>
        <b/>
        <sz val="10"/>
        <rFont val="Arial"/>
        <family val="2"/>
        <charset val="204"/>
      </rPr>
      <t>Praktik</t>
    </r>
  </si>
  <si>
    <t>1200*600 4,2%уклон (J)</t>
  </si>
  <si>
    <t>1200*600 4,2%уклон (K)</t>
  </si>
  <si>
    <t>1200*600 2,1%уклон (A)</t>
  </si>
  <si>
    <t>1200*600 2,1%уклон (B)</t>
  </si>
  <si>
    <t>Кровельная воронка с листвоуловителем и обжимным фланцем с нагревательным элементом ВФО Termoclip</t>
  </si>
  <si>
    <t>Кровельная воронка с листвоуловителем и обжимным фланцем ВФ Termoclip</t>
  </si>
  <si>
    <t>Полимерный тарельчатый элемент ПТЭ 1</t>
  </si>
  <si>
    <t xml:space="preserve">Предназначен для механической фиксации теплоизоляционных и гидроизоляционных материалов к основанию кровли из металлического профилированного листа, бетона или дерева. </t>
  </si>
  <si>
    <t>Кровельный телескопический крепеж ТехноНИКОЛЬ</t>
  </si>
  <si>
    <t>20 мм</t>
  </si>
  <si>
    <t>50 мм</t>
  </si>
  <si>
    <t>60 мм</t>
  </si>
  <si>
    <t>80 мм</t>
  </si>
  <si>
    <t>100 мм</t>
  </si>
  <si>
    <t>120 мм</t>
  </si>
  <si>
    <t>130 мм</t>
  </si>
  <si>
    <t>140 мм</t>
  </si>
  <si>
    <t>150 мм</t>
  </si>
  <si>
    <t>170 мм</t>
  </si>
  <si>
    <t>180 мм</t>
  </si>
  <si>
    <t>200 мм</t>
  </si>
  <si>
    <t>220 мм</t>
  </si>
  <si>
    <t>240 мм</t>
  </si>
  <si>
    <t>260 мм</t>
  </si>
  <si>
    <t>300 мм</t>
  </si>
  <si>
    <t>Предназначен для механической фиксации тепло- и гидроизоляционных материалов  к несущим основаниям кровли из металлического профилированного листа, бетона и дерева.</t>
  </si>
  <si>
    <t>Саморез сверлоконечный Termoclip EDS-В</t>
  </si>
  <si>
    <t>5,5*35 мм</t>
  </si>
  <si>
    <t>Предназначен для крепления кровельных элементов в основание из стали толщиной 0,75 мм - 2,5 мм. Сверлоконечный саморез выполнен из углеродистой стали, покрыт защитным износостойким антикоррозионным слоем.</t>
  </si>
  <si>
    <t>Саморез остроконечный Termoclip EDS-S</t>
  </si>
  <si>
    <t>4,8*50 мм</t>
  </si>
  <si>
    <t>4,8*80 мм</t>
  </si>
  <si>
    <t>4,8*70 мм</t>
  </si>
  <si>
    <t>4,8*100 мм</t>
  </si>
  <si>
    <t>4,8*120 мм</t>
  </si>
  <si>
    <t>4,8*160 мм</t>
  </si>
  <si>
    <t>Предназначен для крепления кровельных элементов в основание из стали толщиной 0,75 мм - 2,5 мм. Выполнен из углеродистой стали, покрыт защитным износостойким антикоррозионным слоем.</t>
  </si>
  <si>
    <t>4,8*60 мм</t>
  </si>
  <si>
    <t>4,8*200 мм</t>
  </si>
  <si>
    <t>8*45 мм</t>
  </si>
  <si>
    <t>Анкерный элемент ТехноНИКОЛЬ</t>
  </si>
  <si>
    <t>Применяется вместе с остроконечным саморезом 4,8 мм.</t>
  </si>
  <si>
    <t xml:space="preserve">Саморез сверлоконечный ТехноНИКОЛЬ </t>
  </si>
  <si>
    <t>5,5x35 мм</t>
  </si>
  <si>
    <t>Предназначен для комплектации тарельчатых и прижимных элементов в стальное/деревянное основание.</t>
  </si>
  <si>
    <t>Саморез сверлоконечный ТехноНИКОЛЬ</t>
  </si>
  <si>
    <t>Саморез остроконечный ТехноНИКОЛЬ</t>
  </si>
  <si>
    <t>Применяется для механического крепления телескопического элемента в стальное основание толщиной max. 0,75 мм или бетон в комплекте с анкерным элементом.</t>
  </si>
  <si>
    <t>Клей для керамической плитки BITEX Fliesenkleber EC</t>
  </si>
  <si>
    <t>Клей для плитки Эконом</t>
  </si>
  <si>
    <t>Клей для керамической плитки BITEX Fliesenkleber ST</t>
  </si>
  <si>
    <t>Клей для керамической плитки BITEX Fliesenkleber FL</t>
  </si>
  <si>
    <t>Клей для плитки Стандарт</t>
  </si>
  <si>
    <t>Клей для плитки и керамогранита ФЛЕКС</t>
  </si>
  <si>
    <t>КЛЕЙ ДЛЯ УТЕПЛИТЕЛЯ</t>
  </si>
  <si>
    <t>Клей для приклеивания утеплителя BITEX Fassadenkleber KL 500</t>
  </si>
  <si>
    <t>Клей для систем утеплений универсальный BITEX Fassadenkleber KLAR 1000</t>
  </si>
  <si>
    <t>Для приклеивания утеплителей</t>
  </si>
  <si>
    <t xml:space="preserve">Для армирования и приклеивания утеплителей  </t>
  </si>
  <si>
    <t>Штукатурка декоративная BITEX MineralischerPUTZ Reibeputz, КОРОЕД</t>
  </si>
  <si>
    <t>Штукатурка декоративная BITEX MineralischerPUTZ Kratzputz, БАРАШЕК</t>
  </si>
  <si>
    <t>Бороздковая структура (короед)</t>
  </si>
  <si>
    <t>Равномерно-шероховатая структура (барашек)</t>
  </si>
  <si>
    <t>ГРУНТОВКИ</t>
  </si>
  <si>
    <t>Грунтовка глубокого проникновения BITEX Tiefgrund LF</t>
  </si>
  <si>
    <t>Грунтовка под штукатурку BITEX Quarzgrund</t>
  </si>
  <si>
    <t>Грунтовка для бетона BITEX Betonkontakt</t>
  </si>
  <si>
    <t>Универсальная грунтовка c кварцевым песком</t>
  </si>
  <si>
    <t>BITEX</t>
  </si>
  <si>
    <t>Плита ТехноНИКОЛЬ LOGICPIR Ф/Ф Г1</t>
  </si>
  <si>
    <r>
      <t>1190х590х</t>
    </r>
    <r>
      <rPr>
        <b/>
        <sz val="11"/>
        <color theme="1"/>
        <rFont val="Calibri"/>
        <family val="2"/>
        <charset val="204"/>
        <scheme val="minor"/>
      </rPr>
      <t>30</t>
    </r>
  </si>
  <si>
    <r>
      <t>1190х590х</t>
    </r>
    <r>
      <rPr>
        <b/>
        <sz val="11"/>
        <color theme="1"/>
        <rFont val="Calibri"/>
        <family val="2"/>
        <charset val="204"/>
        <scheme val="minor"/>
      </rPr>
      <t>40</t>
    </r>
  </si>
  <si>
    <r>
      <t>1190х590х</t>
    </r>
    <r>
      <rPr>
        <b/>
        <sz val="11"/>
        <color theme="1"/>
        <rFont val="Calibri"/>
        <family val="2"/>
        <charset val="204"/>
        <scheme val="minor"/>
      </rPr>
      <t>50</t>
    </r>
  </si>
  <si>
    <t>Подходит для утепления полов и стен по методу «слоистая кладка».</t>
  </si>
  <si>
    <t>1800*1200*10</t>
  </si>
  <si>
    <t>1800*1200*12</t>
  </si>
  <si>
    <t>1800*1200*16</t>
  </si>
  <si>
    <t>1800*1200*20</t>
  </si>
  <si>
    <t>Pir плиты</t>
  </si>
  <si>
    <r>
      <t xml:space="preserve">Сетка фасадная X-Glass PRO </t>
    </r>
    <r>
      <rPr>
        <sz val="11"/>
        <color indexed="8"/>
        <rFont val="Calibri"/>
        <family val="2"/>
        <charset val="204"/>
        <scheme val="minor"/>
      </rPr>
      <t>160 1*50м</t>
    </r>
  </si>
  <si>
    <r>
      <t>1000*600*</t>
    </r>
    <r>
      <rPr>
        <b/>
        <sz val="11"/>
        <color theme="1"/>
        <rFont val="Calibri"/>
        <family val="2"/>
        <charset val="204"/>
        <scheme val="minor"/>
      </rPr>
      <t xml:space="preserve">50 </t>
    </r>
    <r>
      <rPr>
        <sz val="11"/>
        <color theme="1"/>
        <rFont val="Calibri"/>
        <family val="2"/>
        <scheme val="minor"/>
      </rPr>
      <t>(18 шт. в пачке)</t>
    </r>
  </si>
  <si>
    <r>
      <t>1000*600*</t>
    </r>
    <r>
      <rPr>
        <b/>
        <sz val="11"/>
        <rFont val="Calibri"/>
        <family val="2"/>
        <scheme val="minor"/>
      </rPr>
      <t xml:space="preserve">50 </t>
    </r>
    <r>
      <rPr>
        <sz val="11"/>
        <rFont val="Calibri"/>
        <family val="2"/>
        <scheme val="minor"/>
      </rPr>
      <t>(15 шт. в пачке)</t>
    </r>
  </si>
  <si>
    <r>
      <t>1000*600*</t>
    </r>
    <r>
      <rPr>
        <b/>
        <sz val="11"/>
        <color theme="1"/>
        <rFont val="Calibri"/>
        <family val="2"/>
        <charset val="204"/>
        <scheme val="minor"/>
      </rPr>
      <t xml:space="preserve">50 </t>
    </r>
    <r>
      <rPr>
        <sz val="11"/>
        <color theme="1"/>
        <rFont val="Calibri"/>
        <family val="2"/>
        <scheme val="minor"/>
      </rPr>
      <t>(15 шт. в пачке)</t>
    </r>
  </si>
  <si>
    <t>PLANTER eco-geo</t>
  </si>
  <si>
    <r>
      <t xml:space="preserve">Применяются в качестве </t>
    </r>
    <r>
      <rPr>
        <b/>
        <sz val="10"/>
        <color theme="1"/>
        <rFont val="Calibri"/>
        <family val="2"/>
        <charset val="204"/>
        <scheme val="minor"/>
      </rPr>
      <t>дренажного слоя</t>
    </r>
    <r>
      <rPr>
        <sz val="10"/>
        <color theme="1"/>
        <rFont val="Calibri"/>
        <family val="2"/>
        <scheme val="minor"/>
      </rPr>
      <t xml:space="preserve"> в системах пластовых и пристенных дренажей при строительстве подземных частей зданий и сооружений, </t>
    </r>
    <r>
      <rPr>
        <b/>
        <sz val="10"/>
        <color theme="1"/>
        <rFont val="Calibri"/>
        <family val="2"/>
        <charset val="204"/>
        <scheme val="minor"/>
      </rPr>
      <t>транспортных, железнодорожных тоннелей</t>
    </r>
    <r>
      <rPr>
        <sz val="10"/>
        <color theme="1"/>
        <rFont val="Calibri"/>
        <family val="2"/>
        <scheme val="minor"/>
      </rPr>
      <t>, и перегонных тоннелей метрополитенов</t>
    </r>
    <r>
      <rPr>
        <b/>
        <sz val="10"/>
        <color theme="1"/>
        <rFont val="Calibri"/>
        <family val="2"/>
        <scheme val="minor"/>
      </rPr>
      <t xml:space="preserve">. </t>
    </r>
  </si>
  <si>
    <t>1300*600*100</t>
  </si>
  <si>
    <t>Утеплитель ТИСМА плита</t>
  </si>
  <si>
    <t>Клей для приклеивания утеплителя BITEX Fassadenkleber KL 500 WINTER</t>
  </si>
  <si>
    <t>Клей для систем утеплений универсальный BITEX Fassadenkleber KLAR 1000 WINTER</t>
  </si>
  <si>
    <t>Графит +</t>
  </si>
  <si>
    <t>Графит+ 35</t>
  </si>
  <si>
    <t xml:space="preserve">Предназначен для жилищного, коммерческого и промышленного строительства. </t>
  </si>
  <si>
    <t>14 шт.</t>
  </si>
  <si>
    <t>10 шт.</t>
  </si>
  <si>
    <t>8 шт.</t>
  </si>
  <si>
    <t>4 шт.</t>
  </si>
  <si>
    <t>БРИТ Стандарт ЭКП</t>
  </si>
  <si>
    <t>Дюбель</t>
  </si>
  <si>
    <t>Дюбель д/изоляции Tech-krep IZL-Т 10x140 уп.1000 шт</t>
  </si>
  <si>
    <t>Дюбель д/изоляции Tech-krep IZL-Т 10x200 уп.500 шт</t>
  </si>
  <si>
    <t>Дюбель д/изоляции Tech-krep IZL-Т 10x220 уп.400 шт</t>
  </si>
  <si>
    <t>Дюбель д/изоляции Tech-krep IZL-Т 10x260 уп.400 шт</t>
  </si>
  <si>
    <t>основа для крепления теплоизоляционных материалов</t>
  </si>
  <si>
    <t>Сетка стеклотканевая штукатурная ProFasad 160</t>
  </si>
  <si>
    <t>Негорючая мягкая тепло- и звукоизоляционная гидрофобизированная плита</t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</si>
  <si>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ПМ 40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</si>
  <si>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ПМ 50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</si>
  <si>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ПП 60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</si>
  <si>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ПП 70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</si>
  <si>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ПП 80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</si>
  <si>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ПЖ 100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</si>
  <si>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ПЖ 120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</si>
  <si>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ПЖ 140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</si>
  <si>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ППЖ 160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</si>
  <si>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ППЖ 180</t>
    </r>
  </si>
  <si>
    <r>
      <t xml:space="preserve">Тизол </t>
    </r>
    <r>
      <rPr>
        <b/>
        <sz val="12"/>
        <color theme="1"/>
        <rFont val="Calibri"/>
        <family val="2"/>
        <charset val="204"/>
        <scheme val="minor"/>
      </rPr>
      <t>ППЖ 200</t>
    </r>
  </si>
  <si>
    <t>CRYSTAL, 2.0 мм</t>
  </si>
  <si>
    <t>арахис, изюм, кофе, фладен</t>
  </si>
  <si>
    <t>коричневый, серый</t>
  </si>
  <si>
    <t>коричневый, зеленый</t>
  </si>
  <si>
    <t>арахис, изюм, кофе, фладен, чили, вагаси</t>
  </si>
  <si>
    <t>Какао, кофе, амаретто, канноли, трюфель, зрелый каштан</t>
  </si>
  <si>
    <t>какао, кофе, фладен</t>
  </si>
  <si>
    <t>Комплектующие элементы</t>
  </si>
  <si>
    <t>Стартовый угол (все коллекции)</t>
  </si>
  <si>
    <t>Финишный профиль (Гранат)</t>
  </si>
  <si>
    <t>Околооконный профиль (Пломбир)</t>
  </si>
  <si>
    <t>Наличник 89 мм (Графит)</t>
  </si>
  <si>
    <t>Откос 254 мм. (Графит)</t>
  </si>
  <si>
    <t>Цена за шт., руб.
 (графит)</t>
  </si>
  <si>
    <t>БРИТ Стандарт ЭПП</t>
  </si>
  <si>
    <t xml:space="preserve">Шифер 8-ми волновой 5,2 мм </t>
  </si>
  <si>
    <t>ПАРОБАРЬЕР</t>
  </si>
  <si>
    <t>ПАРОБАРЬЕР СА 500</t>
  </si>
  <si>
    <t>ПАРОБАРЬЕР СФ 1000</t>
  </si>
  <si>
    <t>1 × 30 м</t>
  </si>
  <si>
    <t>1 × 50 м</t>
  </si>
  <si>
    <t>Алюминиевая фольга</t>
  </si>
  <si>
    <t xml:space="preserve">Алюминизированная пленка </t>
  </si>
  <si>
    <t>Предназначен для обеспечения пароизоляции в конструкциях кровли</t>
  </si>
  <si>
    <t>Техноэласт ПЛАМЯ СТОП</t>
  </si>
  <si>
    <t>20 шт.</t>
  </si>
  <si>
    <t>2x50</t>
  </si>
  <si>
    <t xml:space="preserve">Геосинтетический материал изготовленный иглопробивным способом с термоскреплением волокон. </t>
  </si>
  <si>
    <t>Мастика битумная гидроизоляционная МБГ ПАЛИТРА</t>
  </si>
  <si>
    <t>Ведро 20 кг</t>
  </si>
  <si>
    <t>Предназначена для гидроизоляции кровли и фундаментов.</t>
  </si>
  <si>
    <t>Аэратор кровельный Д160 Termoclip</t>
  </si>
  <si>
    <t>160х445мм</t>
  </si>
  <si>
    <t>Аэратор предотвращает вздутия, отслоения и разрывы покрытия. Применяется также для вентиляции подкровельного пространства.</t>
  </si>
  <si>
    <t>Герметик полиуретановый KRONbuild PU-40 серый</t>
  </si>
  <si>
    <t xml:space="preserve">Применяется для соединений строительных конструкций различного формата. </t>
  </si>
  <si>
    <t>Дорожка ПВХ Termoclip Walkway Puzzle</t>
  </si>
  <si>
    <t>600 мл</t>
  </si>
  <si>
    <t>Рабочая поверхность каждого элемента составляет 600х600 мм.</t>
  </si>
  <si>
    <t>Кровельный винтовой дюбель РОКС</t>
  </si>
  <si>
    <t xml:space="preserve">Выполняет функцию крепления теплоизоляционных плит между собой. Заменяет дорогостоящие и трудоемкие в использовании клеи. </t>
  </si>
  <si>
    <t>50 х 70 мм</t>
  </si>
  <si>
    <t>50 х 90 мм</t>
  </si>
  <si>
    <t>50 х 110 мм</t>
  </si>
  <si>
    <t>Caparol</t>
  </si>
  <si>
    <t>Клей для утеплителя Caparol Capatect Daemmkleber 185</t>
  </si>
  <si>
    <t>Клей для утеплителя Caparol Capatect Klebe- und Armierungsmasse 186</t>
  </si>
  <si>
    <t>Штукатурка декоративная Caparol Capatect Mineral-Leichtputz</t>
  </si>
  <si>
    <t>Предназначена для создания облегченного декоративного покрытия</t>
  </si>
  <si>
    <t xml:space="preserve"> ГлавРосТепло Лайт 2</t>
  </si>
  <si>
    <t>Лёгкие негорючие плиты на основе горных пород базальтовой группы, предназначенные для качественной теплоизоляции и звукоизоляции ненагружаемых конструкций.</t>
  </si>
  <si>
    <t>1180*580*60</t>
  </si>
  <si>
    <t>Активатор для ПВХ Мембран</t>
  </si>
  <si>
    <t>Предназначен для очистки и активации поверхности мембран перед сваркой.</t>
  </si>
  <si>
    <t>Аксессуары для сайдинга и фасадных панелей DÖCKE</t>
  </si>
  <si>
    <t>Геотекстиль нетканный кровельный Geroof 150</t>
  </si>
  <si>
    <t>Геотекстиль нетканный кровельный Geroof 300</t>
  </si>
  <si>
    <t>Рейка краевая алюминиевая ТехноНИКОЛЬ 2м LITE</t>
  </si>
  <si>
    <t>Рейка прижимная алюминиевая ТехноНИКОЛЬ 2м LITE</t>
  </si>
  <si>
    <t>2000x25x2.3мм</t>
  </si>
  <si>
    <t>Рейка краевая алюминиевая РОКС 2м</t>
  </si>
  <si>
    <t>Рейка прижимная алюминиевая РОКС 2м</t>
  </si>
  <si>
    <t>Применяется для линейной фиксации гидроизоляционных мембран и рулонных битумных материалов, а также для надежного крепления угловых зон к основанию кровли.</t>
  </si>
  <si>
    <t>Применяется для крепления края мембраны к вертикальному основанию (например, к парапетам). Отогнутый бортик предназначен для заполнения полиуретановым герметиком.</t>
  </si>
  <si>
    <t xml:space="preserve">Пленка пароизоляционная ТехноНИКОЛЬ 200 мкм </t>
  </si>
  <si>
    <t>Пленка пароизоляционная 150 мкм</t>
  </si>
  <si>
    <t>Mik-Изол</t>
  </si>
  <si>
    <t>25 кг / уп.</t>
  </si>
  <si>
    <t>Применяется в качестве защиты от огня и высоких температур для воздуховодов и металлических конструкций.</t>
  </si>
  <si>
    <t>Огнезащитный базальтовый материал ОБМ</t>
  </si>
  <si>
    <t>20 000х1 200х5</t>
  </si>
  <si>
    <t xml:space="preserve">10 000х1 200х13
</t>
  </si>
  <si>
    <t>Насадка для шуруповерта Termoclip Torx T</t>
  </si>
  <si>
    <t>30 х 180 мм</t>
  </si>
  <si>
    <t>Производится из упрочненного намагниченного шлица</t>
  </si>
  <si>
    <t>30 х 300 мм</t>
  </si>
  <si>
    <t>Насадка для шуруповерта Termoclip Torx</t>
  </si>
  <si>
    <t xml:space="preserve">Изготовлена из высокопрочной стали.
Применяется совместно с кровельными саморезами. </t>
  </si>
  <si>
    <t xml:space="preserve">370 мм </t>
  </si>
  <si>
    <t xml:space="preserve">Насадка для шуруповерта с упрочненным намагниченным крестообразным шлицем ТехноНИКОЛЬ </t>
  </si>
  <si>
    <t>450 мм</t>
  </si>
  <si>
    <t xml:space="preserve">Насадка для шуруповерта с упрочненным намагниченным крестообразным шлицем Termoclip </t>
  </si>
  <si>
    <t>Произведена с упрочненным намагниченным крестообразным шлицем</t>
  </si>
  <si>
    <t xml:space="preserve">Воронка Termoclim ВБ с листоуловителем </t>
  </si>
  <si>
    <t>110 х 450 мм</t>
  </si>
  <si>
    <t>110 х 160 мм</t>
  </si>
  <si>
    <t>Быстро и беспрепятственно удаляет влагу с кровельного покрытия, а также предотвращает скопление воды. Благодаря листоуловителю в канализационную систему не попадут инородные предметы такие как: листья, ветки, отходы.</t>
  </si>
  <si>
    <t xml:space="preserve">Кровельная воронка с обжимным фланцем без обогрева В4 ТехноНИКОЛЬ </t>
  </si>
  <si>
    <t xml:space="preserve">Кровельная воронка с обжимным фланцем с обогревом В5 ТехноНИКОЛЬ </t>
  </si>
  <si>
    <t>160 х 450 мм</t>
  </si>
  <si>
    <t>Предназначена для водоотвода с плоской кровли. Применяется для всех типов гидроизоляционных материалов.</t>
  </si>
  <si>
    <t>Предназначена для водоотвода с плоской кровли. Применяется на кровлях, расположенные над необогреваемыми помещениями.</t>
  </si>
  <si>
    <t xml:space="preserve">                                           </t>
  </si>
  <si>
    <t>Применяется в качестве разделительного, армирующего, фильтрующего и дренирующего слоя в строительстве.</t>
  </si>
  <si>
    <t>Очиститель монтажной пены UNIKA универсальный</t>
  </si>
  <si>
    <t>Эффективно удаляет монтажную пену и очищает клапан баллона для повторного использования.</t>
  </si>
  <si>
    <t>Очиститель для ПВХ мембран Dr.Ko</t>
  </si>
  <si>
    <t xml:space="preserve">3 кг </t>
  </si>
  <si>
    <t>Применяется для удаления локальных загрязнений, в том числе и влажных, на ПВХ мембранах и для подготовки поверхности ПВХ мембран к сварке горячим воздухом и склейке.</t>
  </si>
  <si>
    <t>Огнезащитное покрытие</t>
  </si>
  <si>
    <t xml:space="preserve">EXPERT Standart </t>
  </si>
  <si>
    <r>
      <t xml:space="preserve">!!! Возможны дополнительные скидки от объема.  
</t>
    </r>
    <r>
      <rPr>
        <b/>
        <i/>
        <sz val="11"/>
        <color rgb="FFFF0000"/>
        <rFont val="Calibri"/>
        <family val="2"/>
        <charset val="204"/>
        <scheme val="minor"/>
      </rPr>
      <t>- Индивидуальный подход - Гибкая система скидок! Оптом - дешевле!</t>
    </r>
  </si>
  <si>
    <r>
      <t xml:space="preserve">!!! Возможны дополнительные скидки от объема.  
</t>
    </r>
    <r>
      <rPr>
        <b/>
        <sz val="11"/>
        <color rgb="FFFF0000"/>
        <rFont val="Calibri"/>
        <family val="2"/>
        <charset val="204"/>
        <scheme val="minor"/>
      </rPr>
      <t>- Индивидуальный подход - Гибкая система скидок! Оптом - дешевле!</t>
    </r>
  </si>
  <si>
    <t>1,6 м - ширина
70 м²</t>
  </si>
  <si>
    <t>1,27 м - ширина
70 м2</t>
  </si>
  <si>
    <t>1,2 м - ширина
35 м2</t>
  </si>
  <si>
    <t>1,2 м - ширина
70 м2</t>
  </si>
  <si>
    <r>
      <t xml:space="preserve">Металлизированный скотч Изоспан FL </t>
    </r>
    <r>
      <rPr>
        <sz val="11"/>
        <rFont val="Calibri"/>
        <family val="2"/>
        <charset val="204"/>
        <scheme val="minor"/>
      </rPr>
      <t xml:space="preserve"> </t>
    </r>
  </si>
  <si>
    <r>
      <t xml:space="preserve">НаноИЗОЛ B
</t>
    </r>
    <r>
      <rPr>
        <sz val="11"/>
        <rFont val="Calibri"/>
        <family val="2"/>
        <charset val="204"/>
        <scheme val="minor"/>
      </rPr>
      <t>Пароизоляция</t>
    </r>
  </si>
  <si>
    <r>
      <t xml:space="preserve">НаноИЗОЛ С
</t>
    </r>
    <r>
      <rPr>
        <sz val="11"/>
        <rFont val="Calibri"/>
        <family val="2"/>
        <charset val="204"/>
        <scheme val="minor"/>
      </rPr>
      <t>Гидро-пароизоляция</t>
    </r>
  </si>
  <si>
    <t>3 м - ширина
300 м²</t>
  </si>
  <si>
    <r>
      <t xml:space="preserve">ОБМ-5Ф </t>
    </r>
    <r>
      <rPr>
        <sz val="10"/>
        <rFont val="Calibri"/>
        <family val="2"/>
        <charset val="204"/>
        <scheme val="minor"/>
      </rPr>
      <t>толщина 5 мм.</t>
    </r>
  </si>
  <si>
    <r>
      <t xml:space="preserve">ОБМ-13Ф </t>
    </r>
    <r>
      <rPr>
        <sz val="10"/>
        <rFont val="Calibri"/>
        <family val="2"/>
        <charset val="204"/>
        <scheme val="minor"/>
      </rPr>
      <t>толщина 13 мм.</t>
    </r>
  </si>
  <si>
    <r>
      <t xml:space="preserve">Панель FELS (СКАЛА) </t>
    </r>
    <r>
      <rPr>
        <sz val="11"/>
        <rFont val="Calibri"/>
        <family val="2"/>
        <charset val="204"/>
        <scheme val="minor"/>
      </rPr>
      <t xml:space="preserve">
</t>
    </r>
    <r>
      <rPr>
        <sz val="10"/>
        <rFont val="Tahoma"/>
        <family val="2"/>
        <charset val="204"/>
      </rPr>
      <t/>
    </r>
  </si>
  <si>
    <r>
      <rPr>
        <sz val="10"/>
        <rFont val="Calibri"/>
        <family val="2"/>
        <charset val="204"/>
        <scheme val="minor"/>
      </rPr>
      <t xml:space="preserve">полезная площадь - 0,45 кв.м.
длина - 1052 мм, рабочая ширина - 425  мм
</t>
    </r>
    <r>
      <rPr>
        <b/>
        <sz val="10"/>
        <rFont val="Calibri"/>
        <family val="2"/>
        <charset val="204"/>
        <scheme val="minor"/>
      </rPr>
      <t xml:space="preserve">Цвета: </t>
    </r>
    <r>
      <rPr>
        <sz val="10"/>
        <rFont val="Calibri"/>
        <family val="2"/>
        <charset val="204"/>
        <scheme val="minor"/>
      </rPr>
      <t>Горный хрусталь, Терракотовый, Слоновая кость, Ржаной, Перламутовый, Арктик</t>
    </r>
  </si>
  <si>
    <r>
      <t>Панель BERG (ГОРА)</t>
    </r>
    <r>
      <rPr>
        <sz val="11"/>
        <rFont val="Calibri"/>
        <family val="2"/>
        <charset val="204"/>
        <scheme val="minor"/>
      </rPr>
      <t xml:space="preserve">
</t>
    </r>
    <r>
      <rPr>
        <sz val="10"/>
        <rFont val="Tahoma"/>
        <family val="2"/>
        <charset val="204"/>
      </rPr>
      <t/>
    </r>
  </si>
  <si>
    <r>
      <rPr>
        <sz val="10"/>
        <rFont val="Calibri"/>
        <family val="2"/>
        <charset val="204"/>
        <scheme val="minor"/>
      </rPr>
      <t xml:space="preserve">полезная площадь - 0,44 кв.м.
длина - 1015 мм, рабочая ширина - 430 мм
</t>
    </r>
    <r>
      <rPr>
        <b/>
        <sz val="10"/>
        <rFont val="Calibri"/>
        <family val="2"/>
        <charset val="204"/>
        <scheme val="minor"/>
      </rPr>
      <t xml:space="preserve">
Цвета:</t>
    </r>
    <r>
      <rPr>
        <sz val="10"/>
        <rFont val="Calibri"/>
        <family val="2"/>
        <charset val="204"/>
        <scheme val="minor"/>
      </rPr>
      <t xml:space="preserve"> Коричневый, Золотистый, Серый, Вишневый, Кирпичный</t>
    </r>
  </si>
  <si>
    <r>
      <t>Панель STEIN (КАМЕНЬ)</t>
    </r>
    <r>
      <rPr>
        <sz val="11"/>
        <rFont val="Calibri"/>
        <family val="2"/>
        <charset val="204"/>
        <scheme val="minor"/>
      </rPr>
      <t xml:space="preserve">
</t>
    </r>
  </si>
  <si>
    <r>
      <rPr>
        <sz val="11"/>
        <rFont val="Calibri"/>
        <family val="2"/>
        <charset val="204"/>
        <scheme val="minor"/>
      </rPr>
      <t xml:space="preserve">
</t>
    </r>
    <r>
      <rPr>
        <sz val="10"/>
        <rFont val="Calibri"/>
        <family val="2"/>
        <charset val="204"/>
        <scheme val="minor"/>
      </rPr>
      <t xml:space="preserve">полезная площадь - 0,44 кв.м.
длина - 1098 мм, рабочая ширина - 400 мм
</t>
    </r>
    <r>
      <rPr>
        <b/>
        <sz val="10"/>
        <rFont val="Calibri"/>
        <family val="2"/>
        <charset val="204"/>
        <scheme val="minor"/>
      </rPr>
      <t>Цвета:</t>
    </r>
    <r>
      <rPr>
        <sz val="10"/>
        <rFont val="Calibri"/>
        <family val="2"/>
        <charset val="204"/>
        <scheme val="minor"/>
      </rPr>
      <t xml:space="preserve"> Осенний лес, Бронзовый, Янтарный, Молочный, Темный орех</t>
    </r>
  </si>
  <si>
    <r>
      <t xml:space="preserve">
</t>
    </r>
    <r>
      <rPr>
        <sz val="10"/>
        <rFont val="Calibri"/>
        <family val="2"/>
        <charset val="204"/>
        <scheme val="minor"/>
      </rPr>
      <t xml:space="preserve">полезная площаь - 0,42 кв.м.
длина - 946 мм, рабочая ширина - 445 мм
</t>
    </r>
    <r>
      <rPr>
        <b/>
        <sz val="10"/>
        <rFont val="Calibri"/>
        <family val="2"/>
        <charset val="204"/>
        <scheme val="minor"/>
      </rPr>
      <t>Цвета:</t>
    </r>
    <r>
      <rPr>
        <sz val="10"/>
        <rFont val="Calibri"/>
        <family val="2"/>
        <charset val="204"/>
        <scheme val="minor"/>
      </rPr>
      <t xml:space="preserve"> Кукурузный, Оливковый, Белый, Платиновый, Пшеничный, Песчаный, Льняной, Земляной, Темный, Цвет шерсти</t>
    </r>
  </si>
  <si>
    <r>
      <t xml:space="preserve">
</t>
    </r>
    <r>
      <rPr>
        <sz val="10"/>
        <rFont val="Calibri"/>
        <family val="2"/>
        <charset val="204"/>
        <scheme val="minor"/>
      </rPr>
      <t xml:space="preserve">полезная площаь - 0,46 кв.м.
длина - 1073 мм, рабочая ширина - 427 мм
</t>
    </r>
    <r>
      <rPr>
        <b/>
        <sz val="10"/>
        <rFont val="Calibri"/>
        <family val="2"/>
        <charset val="204"/>
        <scheme val="minor"/>
      </rPr>
      <t xml:space="preserve">
Цвета:</t>
    </r>
    <r>
      <rPr>
        <sz val="10"/>
        <rFont val="Calibri"/>
        <family val="2"/>
        <charset val="204"/>
        <scheme val="minor"/>
      </rPr>
      <t xml:space="preserve"> Антик, Марракеш, Навахо, Мармарис, Родос, Юта</t>
    </r>
  </si>
  <si>
    <t>Праймер битумный ТЕХНОНИКОЛЬ №01</t>
  </si>
  <si>
    <t>Предназначен для обработки/огрунтовки различных оснований (цементно-песчаная стяжка, бетонная плита и т.д.) перед укладкой наплавляемых или самоклеющихся гидроизоляционных и кровельных материалов, либо перед нанесеним гидроизоляционных мастик.</t>
  </si>
  <si>
    <t>Ведро 20 л (20 кг)</t>
  </si>
  <si>
    <t>Пена монтажная профессиональная KRONbuild 65</t>
  </si>
  <si>
    <t>850 г</t>
  </si>
  <si>
    <t>Монтажная пена KRONbuild 65 предназначена для обеспечения тепло- и звукоизоляции, монтажа окон/дверей/строительных конструкций, заполнения пустот и мест примыкания воздушных систем. </t>
  </si>
  <si>
    <t>Пена монтажная профессиональная KRONbuild STANDART 65, летняя</t>
  </si>
  <si>
    <t>Предназначена для обеспечения общественных работ и в летний и зимний пероиды.</t>
  </si>
  <si>
    <t>Пена монтажная профессиональная KRONbuild Ultra 65</t>
  </si>
  <si>
    <t>800 г</t>
  </si>
  <si>
    <t xml:space="preserve"> 650 мл</t>
  </si>
  <si>
    <t>Усовершенствованная формула для усиления механической прочности. Можно использовать как для бытовых, так и для профессиональных работ</t>
  </si>
  <si>
    <t>Пистолет для герметика HEADROCK S600</t>
  </si>
  <si>
    <t>Предназначен для ровного нанесения герметика на монтажно-строительных и ремонтных работах.</t>
  </si>
  <si>
    <t>Пистолет для монтажной пены HEADROCK F1</t>
  </si>
  <si>
    <t>Предназначен для ровного нанесения монтажной пены на монтажно-строительных и ремонтных работах.</t>
  </si>
  <si>
    <t>Предназначение</t>
  </si>
  <si>
    <t>Праймер битумный кровельный быстросохнующий Roofer</t>
  </si>
  <si>
    <t>Предназначен для обработки/огрунтовки различных оснований (пола, гаража, фундамента), а также перед укладкой рулонных битумных материалов, черепицы, мастики.</t>
  </si>
  <si>
    <t xml:space="preserve">22 л  </t>
  </si>
  <si>
    <t>Строительные пистолеты</t>
  </si>
  <si>
    <t>Единиц в комплекте</t>
  </si>
  <si>
    <t>1 штука</t>
  </si>
  <si>
    <t>Геотекстиль иглопробивной термообработанный ПОШ</t>
  </si>
  <si>
    <t>Геотекстиль</t>
  </si>
  <si>
    <t>Цена
руб/м2</t>
  </si>
  <si>
    <t>Brozex ПРОФИ KС-113</t>
  </si>
  <si>
    <t>Дюбель д/изоляции Tech-krep IZL-Т 10х180 уп.500 шт</t>
  </si>
  <si>
    <t>Грунтовка глубокого проникновения BITEX Tiefgrund LF WINTER</t>
  </si>
  <si>
    <r>
      <rPr>
        <sz val="11"/>
        <color theme="1"/>
        <rFont val="Calibri"/>
        <family val="2"/>
        <charset val="204"/>
        <scheme val="minor"/>
      </rPr>
      <t>1000*600*5</t>
    </r>
    <r>
      <rPr>
        <b/>
        <sz val="11"/>
        <color theme="1"/>
        <rFont val="Calibri"/>
        <family val="2"/>
        <charset val="204"/>
        <scheme val="minor"/>
      </rPr>
      <t xml:space="preserve">0мм. </t>
    </r>
  </si>
  <si>
    <r>
      <t xml:space="preserve">РУФ </t>
    </r>
    <r>
      <rPr>
        <b/>
        <sz val="12"/>
        <color theme="1"/>
        <rFont val="Calibri"/>
        <family val="2"/>
        <scheme val="minor"/>
      </rPr>
      <t>Н</t>
    </r>
  </si>
  <si>
    <t>Ceresit CT 35</t>
  </si>
  <si>
    <t>Размер зерна, мм</t>
  </si>
  <si>
    <t xml:space="preserve">Серая </t>
  </si>
  <si>
    <t xml:space="preserve">Белая </t>
  </si>
  <si>
    <t xml:space="preserve">Цвет </t>
  </si>
  <si>
    <t>Дюбель фасадный TSX 500 10х80 мм, уп.50 шт</t>
  </si>
  <si>
    <t>Дюбель фасадный TSX 500 10х100 мм, уп.50 шт</t>
  </si>
  <si>
    <t>Дюбель фасадный TSX 500 10х120 мм, уп.45 шт</t>
  </si>
  <si>
    <t>Дюбель фасадный TSX 500 10х140 мм, уп.40 шт</t>
  </si>
  <si>
    <t>Дюбель фасадный TSX 500 10х160 мм, уп.25 шт</t>
  </si>
  <si>
    <t>Дюбель фасадный TSX 500 10х200 мм, уп.25 шт</t>
  </si>
  <si>
    <t>160 мм</t>
  </si>
  <si>
    <t>основа для крепления ответственных конструкций внутри помещения и временных на фасаде зданий</t>
  </si>
  <si>
    <t>Дюбель фасадный TSX 500-F 10х80 мм, уп.200 шт</t>
  </si>
  <si>
    <t>Дюбель фасадный TSX 500-F 10х100 мм, уп.200 шт</t>
  </si>
  <si>
    <t>Дюбель фасадный TSX 500-F 10х120 мм, уп.200 шт</t>
  </si>
  <si>
    <t>Дюбель фасадный TSX 500-F 10х140 мм, уп.150 шт</t>
  </si>
  <si>
    <t>Дюбель фасадный TSX 500-F 10х160 мм, уп.120 шт</t>
  </si>
  <si>
    <t>Дюбель фасадный TSX 500-F 10х200 мм, уп.100 шт</t>
  </si>
  <si>
    <t>основа для крепления фасадных систем, ответственных конструкций и внешних кондиционеров на фасад зданий</t>
  </si>
  <si>
    <t>Химический анкер Tech-Krep TIT PE 500 эпоксидная смола</t>
  </si>
  <si>
    <t xml:space="preserve">385 мл </t>
  </si>
  <si>
    <t xml:space="preserve">585 мл </t>
  </si>
  <si>
    <t>300 мл</t>
  </si>
  <si>
    <t>400 мл</t>
  </si>
  <si>
    <t>Текучий состав, образует монолитной соединение, который надежно фиксирует детали по всей длине до 1 м.</t>
  </si>
  <si>
    <t>Химический анкер Tech-Krep TIT VE-200 PRO</t>
  </si>
  <si>
    <t>Средство на основе винилэстеровой смолы для установки в бетон, киприч, пенобетон, газобетон.</t>
  </si>
  <si>
    <t>Химический анкер Tech-Krep TIT VE-200 PRO ARCTIC</t>
  </si>
  <si>
    <t>Крепеж с противоморозными компонентами, предпятствующие замерзанию.</t>
  </si>
  <si>
    <t>ШТУКАТУРКА</t>
  </si>
  <si>
    <t>ШТУКАТУРКИ</t>
  </si>
  <si>
    <t>ДЕКОРАТИВНЫЕ ШТУКАТУРКИ</t>
  </si>
  <si>
    <t>ПРОТИВОМОРОЗНЫЕ ДОБАВКИ</t>
  </si>
  <si>
    <t>Клей для крепления утеплителя SWISS CROSS K1</t>
  </si>
  <si>
    <t>Клей для крепления утеплителя SWISS CROSS K2</t>
  </si>
  <si>
    <t>Клей для крепления утеплителя SWISS CROSS K2 ICE</t>
  </si>
  <si>
    <t>Для крепления и армирования теплоизоляции при температуратуре до -10°С</t>
  </si>
  <si>
    <t xml:space="preserve">Для крепления и армирования теплоизоляции </t>
  </si>
  <si>
    <t>Для крепления минераловатных плит и  пенополистирола</t>
  </si>
  <si>
    <t>Штукатурка цементная SWISS CROSS D8 камешковая (белая)</t>
  </si>
  <si>
    <t>Штукатурка цементная SWISS CROSS D8 камешковая (серая)</t>
  </si>
  <si>
    <t xml:space="preserve">Штукатурка цементная SWISS CROSS D7 короед (белая) </t>
  </si>
  <si>
    <t xml:space="preserve">Штукатурка цементная SWISS CROSS D7 короед (серая) </t>
  </si>
  <si>
    <t>Применяется для устройства декоративных тонкослойных покрытий с фактурой "короед"</t>
  </si>
  <si>
    <t>Применяется для устройства декоративных тонкослойных покрытий с "камешковой" фактурой</t>
  </si>
  <si>
    <t>Противоморозная добавка SWISSCROSS Z5 ICE</t>
  </si>
  <si>
    <t>Применяется для понижения температуры замерзания бетона или цементно-песчаных смесей</t>
  </si>
  <si>
    <t>SWISS CROSS</t>
  </si>
  <si>
    <t xml:space="preserve">По запросу </t>
  </si>
  <si>
    <t>Комплектация</t>
  </si>
  <si>
    <t xml:space="preserve">IMPER ITALIA </t>
  </si>
  <si>
    <t>IMPER STANDART ТПП</t>
  </si>
  <si>
    <t>IMPER STANDART ТКП</t>
  </si>
  <si>
    <t>IMPER BALANCE Н ЭПП</t>
  </si>
  <si>
    <t xml:space="preserve">Полиэстер </t>
  </si>
  <si>
    <t>IMPER BALANCE B 4,5 ЭКП</t>
  </si>
  <si>
    <t>IMPER GARANT Н ТПП</t>
  </si>
  <si>
    <t>IMPER BALANCE B 5,0 ЭКП</t>
  </si>
  <si>
    <t>IMPER GARANT В 5,0 ТКП</t>
  </si>
  <si>
    <t>IMPER GАRANT В ЭКП</t>
  </si>
  <si>
    <t>IMPER GARANT В 5,0 ЭКП</t>
  </si>
  <si>
    <t>IMPER LUX Н ЭПП</t>
  </si>
  <si>
    <t>IMPER LUX В ЭКП</t>
  </si>
  <si>
    <t>Рулонный битумно-полимерный материал. Гибкость на брусе R=25мм, -25 ºС, 
теплостойкость +100 ºС</t>
  </si>
  <si>
    <t xml:space="preserve">Линейка наплавляемых 
гидроизоляционных материалов 
для плоских кровель.
Гибкость на брусе R=25 мм, от -15 Cº,  
теплостойкость  от + 80 Cº </t>
  </si>
  <si>
    <t>IMPER STANDART ХКП</t>
  </si>
  <si>
    <t>IMPER STANDART ХПП</t>
  </si>
  <si>
    <t>Используется в гражданском, гидротехническом и промышленном строительстве:
 • Защита гидроизоляции;
 • Дренаж и вентиляция подпорных стен и внутренних стен зданий; 
• Обустройство полноценных многофункциональных дренажных систем при строительстве подземных и заглубленных частей зданий, таких как  фундаменты и подвалы (стен / плит); 
• Тоннели, подземные автостоянки, стилобатные части зданий и т.д. 
• При устройстве кровель - инверсионные кровли, а так же для устройства эксплуатируемых - спортивные площадки, кафе, зимние сады, садово-парковый дизайн и т.п.
 • Для укрепления откосов каналов, дамб, стабилизации насыпей дорог и других геотехнологических системах.</t>
  </si>
  <si>
    <t xml:space="preserve">100х65х450мм
100х100х450мм
</t>
  </si>
  <si>
    <t>Воронка кровельная парапетная ПВХ 
100х65х450мм и 100х100х450мм ТехноНИКОЛЬ</t>
  </si>
  <si>
    <t>65х100х550мм</t>
  </si>
  <si>
    <t xml:space="preserve">Воронка кровельная парапетная ПВХ 
65х100х550мм с отводом черная ТАТПОЛИМЕР </t>
  </si>
  <si>
    <t xml:space="preserve">Воронка кровельная парапетная ПВХ 65х100х550мм с отводом ТАТПОЛИМЕР </t>
  </si>
  <si>
    <t>Основная сфера применения - отвод воды через парапет наружу или через внутренний водосток и основания парапета.
Соединение может быть расположено внутри стен, таким образом труба слива может быть подведена на минимальном расстоянии от стены. Отвод и листвоуловитель   в комплекте не поставляется.</t>
  </si>
  <si>
    <t xml:space="preserve">Основная сфера применения – отвод воды через балконы и парапет. 
Используется на пониженных участках плоской кровли, состоящая из битумных или полимерно-битумных материалов.
</t>
  </si>
  <si>
    <t>Основная сфера применения - отвод воды через парапет наружу или через внутренний водосток и основания парапета. 
Соединение может быть расположено внутри стен, таким образом труба слива может быть подведена на минимальном расстоянии от стены. Используется при устройстве плоской кровли с основанием из ПВХ мембраны.</t>
  </si>
  <si>
    <r>
      <t xml:space="preserve">КЁЛЬН
</t>
    </r>
    <r>
      <rPr>
        <sz val="11"/>
        <color indexed="8"/>
        <rFont val="Tahoma"/>
        <family val="2"/>
        <charset val="204"/>
      </rPr>
      <t xml:space="preserve">
</t>
    </r>
  </si>
  <si>
    <r>
      <rPr>
        <b/>
        <sz val="11"/>
        <color indexed="8"/>
        <rFont val="Tahoma"/>
        <family val="2"/>
        <charset val="204"/>
      </rPr>
      <t>ШЕФФИЛД</t>
    </r>
    <r>
      <rPr>
        <sz val="11"/>
        <color indexed="8"/>
        <rFont val="Tahoma"/>
        <family val="2"/>
        <charset val="204"/>
      </rPr>
      <t xml:space="preserve">
</t>
    </r>
  </si>
  <si>
    <r>
      <t xml:space="preserve">ГЕНУЯ
</t>
    </r>
    <r>
      <rPr>
        <sz val="11"/>
        <color indexed="8"/>
        <rFont val="Tahoma"/>
        <family val="2"/>
        <charset val="204"/>
      </rPr>
      <t xml:space="preserve">
</t>
    </r>
  </si>
  <si>
    <r>
      <rPr>
        <b/>
        <sz val="11"/>
        <color indexed="8"/>
        <rFont val="Tahoma"/>
        <family val="2"/>
        <charset val="204"/>
      </rPr>
      <t>ЦЮРИХ</t>
    </r>
    <r>
      <rPr>
        <sz val="11"/>
        <color indexed="8"/>
        <rFont val="Tahoma"/>
        <family val="2"/>
        <charset val="204"/>
      </rPr>
      <t xml:space="preserve">
</t>
    </r>
  </si>
  <si>
    <t>200г</t>
  </si>
  <si>
    <t>300г</t>
  </si>
  <si>
    <t xml:space="preserve">Roofer </t>
  </si>
  <si>
    <t>Сетка стеклотканевая фасадная STROVER SR-2000M</t>
  </si>
  <si>
    <t>Шифер</t>
  </si>
  <si>
    <t>2293 р./шт.</t>
  </si>
  <si>
    <t>621 р./шт.</t>
  </si>
  <si>
    <t>296 р./шт.</t>
  </si>
  <si>
    <t>1326 р./шт.</t>
  </si>
  <si>
    <t>Цена с НДС за упак.</t>
  </si>
  <si>
    <r>
      <t xml:space="preserve">ТЕХНОРУФ </t>
    </r>
    <r>
      <rPr>
        <b/>
        <sz val="11"/>
        <color theme="1"/>
        <rFont val="Calibri"/>
        <family val="2"/>
        <charset val="204"/>
        <scheme val="minor"/>
      </rPr>
      <t xml:space="preserve">Н ПРОФ КЛИН (4,2%, Элемент А) </t>
    </r>
  </si>
  <si>
    <r>
      <t xml:space="preserve">ТЕХНОРУФ </t>
    </r>
    <r>
      <rPr>
        <b/>
        <sz val="11"/>
        <color theme="1"/>
        <rFont val="Calibri"/>
        <family val="2"/>
        <charset val="204"/>
        <scheme val="minor"/>
      </rPr>
      <t xml:space="preserve">Н ПРОФ КЛИН (4,2%, Элемент Б) </t>
    </r>
  </si>
  <si>
    <r>
      <t xml:space="preserve">ТЕХНОРУФ </t>
    </r>
    <r>
      <rPr>
        <b/>
        <sz val="11"/>
        <color theme="1"/>
        <rFont val="Calibri"/>
        <family val="2"/>
        <charset val="204"/>
        <scheme val="minor"/>
      </rPr>
      <t xml:space="preserve">Н ПРОФ КЛИН (4,2%, Элемент С) </t>
    </r>
  </si>
  <si>
    <r>
      <t xml:space="preserve">1200*600* толщина с уклоном </t>
    </r>
    <r>
      <rPr>
        <b/>
        <sz val="11"/>
        <color theme="1"/>
        <rFont val="Calibri"/>
        <family val="2"/>
        <charset val="204"/>
        <scheme val="minor"/>
      </rPr>
      <t>от 15-40 мм.</t>
    </r>
  </si>
  <si>
    <r>
      <t xml:space="preserve">1200*600*толщина с уклоном </t>
    </r>
    <r>
      <rPr>
        <b/>
        <sz val="11"/>
        <color theme="1"/>
        <rFont val="Calibri"/>
        <family val="2"/>
        <charset val="204"/>
        <scheme val="minor"/>
      </rPr>
      <t>от 40-65 мм.</t>
    </r>
  </si>
  <si>
    <r>
      <t xml:space="preserve">1200*100* толщина </t>
    </r>
    <r>
      <rPr>
        <b/>
        <sz val="11"/>
        <color theme="1"/>
        <rFont val="Calibri"/>
        <family val="2"/>
        <charset val="204"/>
        <scheme val="minor"/>
      </rPr>
      <t>100 мм.</t>
    </r>
  </si>
  <si>
    <r>
      <t xml:space="preserve">1200*600*толщина </t>
    </r>
    <r>
      <rPr>
        <b/>
        <sz val="11"/>
        <color theme="1"/>
        <rFont val="Calibri"/>
        <family val="2"/>
        <charset val="204"/>
        <scheme val="minor"/>
      </rPr>
      <t>50 мм.</t>
    </r>
  </si>
  <si>
    <r>
      <t>ТЕХНОРУФ</t>
    </r>
    <r>
      <rPr>
        <b/>
        <sz val="11"/>
        <color theme="1"/>
        <rFont val="Calibri"/>
        <family val="2"/>
        <charset val="204"/>
        <scheme val="minor"/>
      </rPr>
      <t xml:space="preserve"> ПРОФ ГАЛТЕЛЬ </t>
    </r>
  </si>
  <si>
    <t>Sikaplan</t>
  </si>
  <si>
    <r>
      <t>ПВХ мембраны ECOPLAST
для кровли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      </t>
    </r>
  </si>
  <si>
    <t>Sikaplan VG-12 светло-серая 1.2мм</t>
  </si>
  <si>
    <t>ECOPLAST  V-RP серая 1,2мм</t>
  </si>
  <si>
    <t>ECOPLAST  V-RP серая 1,5мм</t>
  </si>
  <si>
    <t>Sikaplan VG-12, светло-серая 1.5мм</t>
  </si>
  <si>
    <t>2,1 х 25 м</t>
  </si>
  <si>
    <t>2,1 х 20 м</t>
  </si>
  <si>
    <t>2,1 х 15 м</t>
  </si>
  <si>
    <t>2 х 10 м</t>
  </si>
  <si>
    <t>ПВХ мембраны Sikaplan
для кровли</t>
  </si>
  <si>
    <t>2,15х20 м</t>
  </si>
  <si>
    <t>Поливинилхлорида (ПВХ) с дополнительными антипиренами</t>
  </si>
  <si>
    <t>TerraFix</t>
  </si>
  <si>
    <t>Профилированная мембрана TerraFix 400</t>
  </si>
  <si>
    <t>Профилированная мембрана TerraFix 450</t>
  </si>
  <si>
    <t>Профилированная мембрана TerraFix 550</t>
  </si>
  <si>
    <t>Профилированная мембрана TerraFix GEO</t>
  </si>
  <si>
    <t>Применяется в качестве защитного гидроизоляционного слоя фундамента в частном или малоэтажном строительстве.
Помимо этого, применяется при устройстве полов по грунту, в ландшафтном дизайне для повышения прочности конструкции и разделения от грунтовых вод.</t>
  </si>
  <si>
    <t>Применяется в качестве защиты гидроизоляционного слоя фундамента и конструкций для ограждения. Служит отличной альтернативой бетонной подготовке.
 Материал не пропускает газообразные токсичные вещества, воду, септик, создавая необходимую безопасность для строительных и подземных сооружений.</t>
  </si>
  <si>
    <t xml:space="preserve">Применяется в качестве защитного гидроизоляционного слоя на строительных объектах с особыми требованиями надежности. 
Также применяется для устройства дренажных, транспортных и пешеходных систем, отмосток, а также в многослойном ковре эксплуатируемых кровель. </t>
  </si>
  <si>
    <t>IMPER BASE ЭМП</t>
  </si>
  <si>
    <t>Аэратор кровельный FACHMANN А160х490мм</t>
  </si>
  <si>
    <t>160х490мм</t>
  </si>
  <si>
    <t>Используется для воздухообмена и отведения водяных паров. Применение аэратора значительно увеличивает срок эксплуатации кровли. Наличие колпака в аэраторе препятствует попаданию дождя внутрь конструкции.</t>
  </si>
  <si>
    <t>Листвоуловитель для воронок FACHMANN</t>
  </si>
  <si>
    <t>Применяется для защиты водостока от листвы, сучков, веток, гравия и другого мусора. При повороте на 180° используется как дренажное кольцо для надставных элементов диаметром выхода 110мм и 160мм.</t>
  </si>
  <si>
    <t>Кровельный телескопический крепеж FACHMANN</t>
  </si>
  <si>
    <t xml:space="preserve">220 мм </t>
  </si>
  <si>
    <t xml:space="preserve">Применяется для механического крепления теплоизоляционного слоя, а также для фиксации гидроизоляции к таким основаниям, как профилированный лист, дерево, бетонная плита. </t>
  </si>
  <si>
    <t>Дорожка ПВХ FACHMANN серая</t>
  </si>
  <si>
    <t>0,6 м х 0,6 м</t>
  </si>
  <si>
    <t>0,6 х 0,6 м</t>
  </si>
  <si>
    <t>Применяется для безопасного передвижения сотрудников по кровле, а также для эффективного водоотвода дождевых и талых вод. Данный материал эффективно распределяет пешеходную нагрузку и не требует дополнительных материалов для придания жесткости.</t>
  </si>
  <si>
    <t>Применяется для сбора и отведения дождевых и талых вод с кровельного ковра во внутренний водосток ливневой канализации. В целях защиты ливневой канализации от листвы, сучков и веток на воронке установлен листвоуловитель</t>
  </si>
  <si>
    <t xml:space="preserve">Кровельная воронка FACHMANN VM </t>
  </si>
  <si>
    <t>Кровельная воронка FACHMANN VMO  с электрообогревом</t>
  </si>
  <si>
    <t>Применяется для сбора и отведения дождевых и талых вод с кровельного ковра во внутренний водосток канализационные системы. Для защиты ливневой канализации от листвы, сучков и веток, на воронке установлен листвоуловитель. Используется на неэксплуатируемых кровлях.</t>
  </si>
  <si>
    <t>Воронка кровельная парапетная FACHMANN  с листвоуловителем и отводом черная</t>
  </si>
  <si>
    <t>100х100х650мм</t>
  </si>
  <si>
    <t xml:space="preserve">Применяется для сбора и отведения сточных дождевых и талых вод через балконы и парапеты на пониженных участках кровли. </t>
  </si>
  <si>
    <t>Воронка кровельная парапетная FACHMANN м с листвоуловителем и отводом серая</t>
  </si>
  <si>
    <t>100х100х650м</t>
  </si>
  <si>
    <t>Применяется для устройства внешнего водостока через балконы и парапеты на пониженных участках кровли при строительстве и реставрации зданий и сооружений. Применяется в плоских кровлях из ПВХ мембран.</t>
  </si>
  <si>
    <t>Аэратор кровельный ПВХ FACHMANN А75х375мм</t>
  </si>
  <si>
    <t>Используется для вентиляции подкровельного пространства. Применение аэратора способствует снижению влажности внутри кровельного пирога, минимизирует риск образования воздушных пробок и увеличивает срок эксплуатации кровли.</t>
  </si>
  <si>
    <t>Рейка краевая алюминиевая FACHMANN 2м</t>
  </si>
  <si>
    <t>2000х25х1,8мм</t>
  </si>
  <si>
    <t>Применяется для фиксации верхнего края мембраны к вертикальным поверхностям. Верхняя отогнутая часть рейки заполняется полиуретановым герметиком.</t>
  </si>
  <si>
    <t>Рейка прижимная алюминиевая FACHMANN 2м</t>
  </si>
  <si>
    <t>Применяется для линейной фиксации мембран на кровле, а также для надежного закрепления краевых/угловых зон. Устанавливается на вертикальных поверхностях</t>
  </si>
  <si>
    <t>Саморез сверлоконечный FACHMANN</t>
  </si>
  <si>
    <t xml:space="preserve"> 5,5*35 мм</t>
  </si>
  <si>
    <t>Применяется для монтажа прижимных элементов кровли к стальным каркасам. Основа материала углеродистая сталь, покрытая защитным износостойким антикоррозионным слоем.</t>
  </si>
  <si>
    <t>Применяется для крепления кровельного пирога к основанию из профилированного листа (толщиной 0,7-2,5мм) в сочетании с телескопическим и тарельчатым крепежом. Основа материала углеродистая сталь, покрытая защитным износостойким антикоррозионным слоем.</t>
  </si>
  <si>
    <t>4,8*140 мм</t>
  </si>
  <si>
    <t>Саморез остроконечный FACHMANN 5,5*35 мм</t>
  </si>
  <si>
    <t>Применяется совместно с анкерным элементом для фиксации прижимных элементов кровли к бетонным или деревянным основаниям. Резьба обеспечивает надежное крепление соединяемых элементов. Саморез выполнен из углеродистой стали и покрыт защитным износостойким антикоррозионным слоем.</t>
  </si>
  <si>
    <t xml:space="preserve">Саморез остроконечный FACHMANN </t>
  </si>
  <si>
    <t>Предназначен для механического крепления теплоизоляции и гидроизоляции к основанию кровли из металлического профильного листа в сочетании с телескопическим и тарельчатым крепежом.</t>
  </si>
  <si>
    <t>Очиститель монтажной пены FACHMANN</t>
  </si>
  <si>
    <t>Применяется для очищения монтажных пистолетов, удаления остатков незатвердевшей монтажной пены, а также для очищения масляных, битумных пятен. Используется в качестве обезжиривания таких поверхностей, как сталь, дерево или стекло.</t>
  </si>
  <si>
    <t>Пена монтажная профессиональная всесезонная FACHMANN 70+,</t>
  </si>
  <si>
    <t>1000 мл</t>
  </si>
  <si>
    <t>Предназначена для:
- монтажа оконных или дверных блоков;
- заполнения и уплотнения пустот, щелей, отверстий;
- крепления труб, технических и инженерных коммуникаций, откосов, стеновых панелей, подоконников;
- герметизации и тепло-шумоизоляции строительных сооружений. </t>
  </si>
  <si>
    <t>Клей-пена для теплоизоляционных плит FACHMANN</t>
  </si>
  <si>
    <t>Представляет однокомпонентный полиуретановый клей, который предназначен для крепления плит утеплителя при устройстве теплоизоляционного слоя. 
Используется для крепления гипсокартона, ПВХ панелей при отделке откосов и других строительных конструкций.  </t>
  </si>
  <si>
    <t>Пена монтажная профессиональная огнестойкая FACHMANN</t>
  </si>
  <si>
    <t>1000мл</t>
  </si>
  <si>
    <t>Предназначена для заполнения монтажных швов, пустот при установке противопожарных ворот, дверей, люков, клапанов, а также в местах с повышенными требованиями к огнестойкости.</t>
  </si>
  <si>
    <t>г. Уфа, ул. М. Жукова, 10, оф.193</t>
  </si>
  <si>
    <t>e-mail: fortunaopt@list.ru</t>
  </si>
  <si>
    <t>https://fortunarb.ru/</t>
  </si>
  <si>
    <t xml:space="preserve">Заказать бесплатный расчет материалов со скидкой:  Уфа  +7 (347) 257-66-77     </t>
  </si>
  <si>
    <t>Заказать бесплатный расчет материалов со скидкой:  Уфа  +7 (347) 257-66-77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</si>
</sst>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₽&quot;_-;\-* #,##0.00\ &quot;₽&quot;_-;_-* &quot;-&quot;??\ &quot;₽&quot;_-;_-@_-"/>
    <numFmt numFmtId="164" formatCode="#,##0.00_р_."/>
    <numFmt numFmtId="165" formatCode="\ #,##0.00\ ;&quot; (&quot;#,##0.00\);&quot; -&quot;#\ ;@\ "/>
    <numFmt numFmtId="166" formatCode="#,##0.00\ _₽"/>
    <numFmt numFmtId="167" formatCode="0.000"/>
    <numFmt numFmtId="168" formatCode="#,##0_ ;\-#,##0\ "/>
    <numFmt numFmtId="169" formatCode="_-* #,##0.00_р_._-;\-* #,##0.00_р_._-;_-* &quot;-&quot;??_р_._-;_-@_-"/>
    <numFmt numFmtId="170" formatCode="\+\7\(###\)\ ###\-##\-##"/>
  </numFmts>
  <fonts count="1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u val="double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0"/>
      <color rgb="FF000000"/>
      <name val="Arial"/>
      <family val="2"/>
      <charset val="204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12"/>
      <color theme="1"/>
      <name val="Calibri"/>
      <family val="2"/>
      <scheme val="minor"/>
    </font>
    <font>
      <b/>
      <u/>
      <sz val="16"/>
      <color theme="6" tint="-0.49998474074526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Tahoma"/>
      <family val="2"/>
      <charset val="204"/>
    </font>
    <font>
      <sz val="1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1"/>
      <color theme="0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60"/>
      <name val="Tahoma"/>
      <family val="2"/>
      <charset val="204"/>
    </font>
    <font>
      <vertAlign val="superscript"/>
      <sz val="11"/>
      <color indexed="8"/>
      <name val="Tahoma"/>
      <family val="2"/>
      <charset val="204"/>
    </font>
    <font>
      <sz val="11"/>
      <color indexed="60"/>
      <name val="Tahoma"/>
      <family val="2"/>
      <charset val="204"/>
    </font>
    <font>
      <sz val="11"/>
      <color theme="0"/>
      <name val="Tahoma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0"/>
      <name val="Tahoma"/>
      <family val="2"/>
      <charset val="204"/>
    </font>
    <font>
      <sz val="12"/>
      <name val="Arial"/>
      <family val="2"/>
      <charset val="204"/>
    </font>
    <font>
      <b/>
      <sz val="16"/>
      <color theme="0"/>
      <name val="Tahoma"/>
      <family val="2"/>
      <charset val="204"/>
    </font>
    <font>
      <b/>
      <sz val="11"/>
      <color rgb="FFFF0000"/>
      <name val="Tahoma"/>
      <family val="2"/>
      <charset val="204"/>
    </font>
    <font>
      <sz val="12"/>
      <color theme="0"/>
      <name val="Tahoma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6"/>
      <color theme="3"/>
      <name val="Calibri"/>
      <family val="2"/>
      <charset val="204"/>
      <scheme val="minor"/>
    </font>
    <font>
      <b/>
      <u/>
      <sz val="11"/>
      <color theme="3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rgb="FFFF0000"/>
      <name val="Arial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</font>
    <font>
      <b/>
      <sz val="8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</font>
    <font>
      <b/>
      <sz val="9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theme="3" tint="0.39997558519241921"/>
      <name val="Tahoma"/>
      <family val="2"/>
      <charset val="204"/>
    </font>
    <font>
      <sz val="14"/>
      <color theme="0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theme="1"/>
      <name val="Calibri"/>
      <family val="2"/>
    </font>
    <font>
      <sz val="12"/>
      <color indexed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Calibri"/>
      <family val="2"/>
      <scheme val="minor"/>
    </font>
    <font>
      <b/>
      <sz val="10"/>
      <color rgb="FF21212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  <charset val="204"/>
    </font>
    <font>
      <b/>
      <sz val="12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FB139"/>
        <bgColor indexed="64"/>
      </patternFill>
    </fill>
    <fill>
      <patternFill patternType="solid">
        <fgColor rgb="FF0FB139"/>
        <bgColor indexed="43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0">
    <xf numFmtId="0" fontId="0" fillId="0" borderId="0"/>
    <xf numFmtId="0" fontId="38" fillId="0" borderId="0" applyNumberFormat="0" applyFill="0" applyBorder="0" applyAlignment="0" applyProtection="0"/>
    <xf numFmtId="0" fontId="57" fillId="0" borderId="0"/>
    <xf numFmtId="0" fontId="47" fillId="0" borderId="0"/>
    <xf numFmtId="0" fontId="47" fillId="0" borderId="0"/>
    <xf numFmtId="0" fontId="47" fillId="0" borderId="0"/>
    <xf numFmtId="0" fontId="58" fillId="0" borderId="0" applyNumberFormat="0" applyFill="0" applyBorder="0" applyAlignment="0" applyProtection="0"/>
    <xf numFmtId="165" fontId="47" fillId="0" borderId="0" applyFill="0" applyBorder="0" applyAlignment="0" applyProtection="0"/>
    <xf numFmtId="44" fontId="37" fillId="0" borderId="0" applyFont="0" applyFill="0" applyBorder="0" applyAlignment="0" applyProtection="0"/>
    <xf numFmtId="0" fontId="47" fillId="0" borderId="0"/>
    <xf numFmtId="0" fontId="72" fillId="0" borderId="0"/>
    <xf numFmtId="0" fontId="33" fillId="0" borderId="0"/>
    <xf numFmtId="169" fontId="7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24" fillId="0" borderId="0"/>
    <xf numFmtId="44" fontId="37" fillId="0" borderId="0" applyFont="0" applyFill="0" applyBorder="0" applyAlignment="0" applyProtection="0"/>
    <xf numFmtId="0" fontId="21" fillId="0" borderId="0"/>
    <xf numFmtId="44" fontId="37" fillId="0" borderId="0" applyFont="0" applyFill="0" applyBorder="0" applyAlignment="0" applyProtection="0"/>
    <xf numFmtId="0" fontId="21" fillId="0" borderId="0"/>
    <xf numFmtId="44" fontId="37" fillId="0" borderId="0" applyFont="0" applyFill="0" applyBorder="0" applyAlignment="0" applyProtection="0"/>
    <xf numFmtId="0" fontId="20" fillId="0" borderId="0"/>
    <xf numFmtId="44" fontId="37" fillId="0" borderId="0" applyFont="0" applyFill="0" applyBorder="0" applyAlignment="0" applyProtection="0"/>
    <xf numFmtId="0" fontId="19" fillId="0" borderId="0"/>
    <xf numFmtId="44" fontId="37" fillId="0" borderId="0" applyFont="0" applyFill="0" applyBorder="0" applyAlignment="0" applyProtection="0"/>
    <xf numFmtId="0" fontId="19" fillId="0" borderId="0"/>
    <xf numFmtId="44" fontId="37" fillId="0" borderId="0" applyFont="0" applyFill="0" applyBorder="0" applyAlignment="0" applyProtection="0"/>
    <xf numFmtId="0" fontId="19" fillId="0" borderId="0"/>
    <xf numFmtId="44" fontId="37" fillId="0" borderId="0" applyFont="0" applyFill="0" applyBorder="0" applyAlignment="0" applyProtection="0"/>
    <xf numFmtId="0" fontId="19" fillId="0" borderId="0"/>
  </cellStyleXfs>
  <cellXfs count="1171">
    <xf numFmtId="0" fontId="0" fillId="0" borderId="0" xfId="0"/>
    <xf numFmtId="0" fontId="40" fillId="0" borderId="0" xfId="0" applyFont="1"/>
    <xf numFmtId="0" fontId="41" fillId="0" borderId="0" xfId="0" applyFont="1"/>
    <xf numFmtId="0" fontId="3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5" xfId="0" applyBorder="1"/>
    <xf numFmtId="2" fontId="0" fillId="0" borderId="5" xfId="0" applyNumberFormat="1" applyBorder="1"/>
    <xf numFmtId="0" fontId="50" fillId="0" borderId="5" xfId="0" applyFont="1" applyFill="1" applyBorder="1" applyAlignment="1">
      <alignment horizontal="center" vertical="center"/>
    </xf>
    <xf numFmtId="166" fontId="0" fillId="0" borderId="0" xfId="0" applyNumberFormat="1"/>
    <xf numFmtId="2" fontId="48" fillId="3" borderId="5" xfId="0" applyNumberFormat="1" applyFont="1" applyFill="1" applyBorder="1" applyAlignment="1">
      <alignment horizontal="center" vertical="center"/>
    </xf>
    <xf numFmtId="2" fontId="48" fillId="3" borderId="3" xfId="0" applyNumberFormat="1" applyFont="1" applyFill="1" applyBorder="1" applyAlignment="1">
      <alignment horizontal="center" vertical="center"/>
    </xf>
    <xf numFmtId="0" fontId="46" fillId="2" borderId="5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60" fillId="0" borderId="0" xfId="0" applyFont="1" applyAlignment="1">
      <alignment wrapText="1"/>
    </xf>
    <xf numFmtId="49" fontId="64" fillId="0" borderId="5" xfId="0" applyNumberFormat="1" applyFont="1" applyBorder="1" applyAlignment="1">
      <alignment horizontal="center" vertical="center"/>
    </xf>
    <xf numFmtId="49" fontId="64" fillId="0" borderId="5" xfId="0" applyNumberFormat="1" applyFont="1" applyFill="1" applyBorder="1" applyAlignment="1">
      <alignment horizontal="center" vertical="center"/>
    </xf>
    <xf numFmtId="0" fontId="60" fillId="0" borderId="0" xfId="0" applyFont="1"/>
    <xf numFmtId="0" fontId="47" fillId="2" borderId="2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65" fillId="0" borderId="5" xfId="0" applyNumberFormat="1" applyFont="1" applyBorder="1" applyAlignment="1">
      <alignment horizontal="center"/>
    </xf>
    <xf numFmtId="3" fontId="64" fillId="0" borderId="5" xfId="0" applyNumberFormat="1" applyFont="1" applyBorder="1" applyAlignment="1">
      <alignment horizontal="center"/>
    </xf>
    <xf numFmtId="0" fontId="50" fillId="0" borderId="5" xfId="0" applyFont="1" applyFill="1" applyBorder="1" applyAlignment="1">
      <alignment wrapText="1"/>
    </xf>
    <xf numFmtId="0" fontId="64" fillId="0" borderId="5" xfId="0" applyFont="1" applyBorder="1" applyAlignment="1">
      <alignment horizontal="center" vertical="center"/>
    </xf>
    <xf numFmtId="0" fontId="36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45" fillId="2" borderId="5" xfId="0" applyFont="1" applyFill="1" applyBorder="1" applyAlignment="1">
      <alignment horizontal="left" vertical="center"/>
    </xf>
    <xf numFmtId="0" fontId="50" fillId="0" borderId="5" xfId="0" applyFont="1" applyFill="1" applyBorder="1" applyAlignment="1">
      <alignment vertical="center" wrapText="1"/>
    </xf>
    <xf numFmtId="0" fontId="49" fillId="0" borderId="5" xfId="0" applyFont="1" applyBorder="1" applyAlignment="1">
      <alignment vertical="center"/>
    </xf>
    <xf numFmtId="0" fontId="50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60" fillId="0" borderId="5" xfId="0" applyFont="1" applyFill="1" applyBorder="1" applyAlignment="1">
      <alignment vertical="center"/>
    </xf>
    <xf numFmtId="0" fontId="42" fillId="0" borderId="5" xfId="0" applyFont="1" applyBorder="1" applyAlignment="1">
      <alignment vertical="center" wrapText="1"/>
    </xf>
    <xf numFmtId="0" fontId="43" fillId="2" borderId="5" xfId="0" applyFont="1" applyFill="1" applyBorder="1" applyAlignment="1">
      <alignment horizontal="left" vertical="center" wrapText="1"/>
    </xf>
    <xf numFmtId="49" fontId="63" fillId="0" borderId="5" xfId="0" applyNumberFormat="1" applyFont="1" applyBorder="1" applyAlignment="1">
      <alignment horizontal="left" vertical="center"/>
    </xf>
    <xf numFmtId="3" fontId="64" fillId="0" borderId="5" xfId="0" applyNumberFormat="1" applyFont="1" applyFill="1" applyBorder="1" applyAlignment="1">
      <alignment horizontal="center" vertical="center"/>
    </xf>
    <xf numFmtId="0" fontId="48" fillId="2" borderId="20" xfId="0" applyFont="1" applyFill="1" applyBorder="1" applyAlignment="1">
      <alignment horizontal="left" vertical="center"/>
    </xf>
    <xf numFmtId="0" fontId="48" fillId="2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Fill="1" applyBorder="1" applyAlignment="1">
      <alignment wrapText="1" shrinkToFit="1"/>
    </xf>
    <xf numFmtId="2" fontId="0" fillId="0" borderId="5" xfId="0" applyNumberFormat="1" applyFill="1" applyBorder="1" applyAlignment="1">
      <alignment horizontal="center" vertical="center"/>
    </xf>
    <xf numFmtId="16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wrapText="1" shrinkToFit="1"/>
    </xf>
    <xf numFmtId="0" fontId="38" fillId="0" borderId="5" xfId="1" applyBorder="1"/>
    <xf numFmtId="0" fontId="0" fillId="0" borderId="5" xfId="0" applyBorder="1" applyAlignment="1">
      <alignment vertical="center"/>
    </xf>
    <xf numFmtId="0" fontId="79" fillId="0" borderId="0" xfId="0" applyFont="1"/>
    <xf numFmtId="0" fontId="82" fillId="0" borderId="0" xfId="0" applyFont="1"/>
    <xf numFmtId="0" fontId="87" fillId="2" borderId="0" xfId="0" applyFont="1" applyFill="1"/>
    <xf numFmtId="0" fontId="83" fillId="0" borderId="5" xfId="10" applyFont="1" applyBorder="1" applyAlignment="1">
      <alignment vertical="center" wrapText="1"/>
    </xf>
    <xf numFmtId="0" fontId="91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7" fillId="0" borderId="0" xfId="9" applyFont="1"/>
    <xf numFmtId="0" fontId="77" fillId="0" borderId="0" xfId="9" applyFont="1" applyAlignment="1">
      <alignment horizontal="left" vertical="center"/>
    </xf>
    <xf numFmtId="0" fontId="77" fillId="2" borderId="0" xfId="9" applyFont="1" applyFill="1"/>
    <xf numFmtId="0" fontId="76" fillId="0" borderId="0" xfId="9" applyFont="1"/>
    <xf numFmtId="0" fontId="77" fillId="2" borderId="0" xfId="9" applyFont="1" applyFill="1" applyAlignment="1"/>
    <xf numFmtId="0" fontId="4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5" xfId="0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45" fillId="2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4" fillId="0" borderId="0" xfId="0" applyFont="1"/>
    <xf numFmtId="0" fontId="0" fillId="0" borderId="5" xfId="0" applyBorder="1" applyAlignment="1">
      <alignment horizontal="center" vertical="center"/>
    </xf>
    <xf numFmtId="0" fontId="44" fillId="0" borderId="5" xfId="0" applyFont="1" applyBorder="1" applyAlignment="1">
      <alignment horizontal="left" vertical="center" wrapText="1"/>
    </xf>
    <xf numFmtId="3" fontId="0" fillId="0" borderId="5" xfId="0" applyNumberFormat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 wrapText="1"/>
    </xf>
    <xf numFmtId="168" fontId="47" fillId="2" borderId="5" xfId="8" applyNumberFormat="1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center" vertical="center"/>
    </xf>
    <xf numFmtId="0" fontId="46" fillId="2" borderId="7" xfId="0" applyFont="1" applyFill="1" applyBorder="1" applyAlignment="1">
      <alignment horizontal="center" vertical="center" wrapText="1"/>
    </xf>
    <xf numFmtId="2" fontId="48" fillId="3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49" fontId="98" fillId="0" borderId="5" xfId="0" applyNumberFormat="1" applyFont="1" applyBorder="1" applyAlignment="1">
      <alignment horizontal="left" vertical="center" wrapText="1"/>
    </xf>
    <xf numFmtId="49" fontId="72" fillId="0" borderId="5" xfId="0" applyNumberFormat="1" applyFont="1" applyBorder="1" applyAlignment="1">
      <alignment horizontal="center" vertical="center"/>
    </xf>
    <xf numFmtId="0" fontId="98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vertical="center" wrapText="1" shrinkToFit="1"/>
    </xf>
    <xf numFmtId="1" fontId="51" fillId="2" borderId="8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left" vertical="center" wrapText="1"/>
    </xf>
    <xf numFmtId="0" fontId="47" fillId="2" borderId="7" xfId="0" applyFont="1" applyFill="1" applyBorder="1" applyAlignment="1">
      <alignment vertical="center" wrapText="1"/>
    </xf>
    <xf numFmtId="3" fontId="65" fillId="0" borderId="5" xfId="0" applyNumberFormat="1" applyFont="1" applyBorder="1" applyAlignment="1">
      <alignment horizontal="center" vertical="center"/>
    </xf>
    <xf numFmtId="3" fontId="64" fillId="0" borderId="5" xfId="0" applyNumberFormat="1" applyFont="1" applyBorder="1" applyAlignment="1">
      <alignment horizontal="center" vertical="center"/>
    </xf>
    <xf numFmtId="1" fontId="44" fillId="0" borderId="5" xfId="0" applyNumberFormat="1" applyFont="1" applyFill="1" applyBorder="1" applyAlignment="1">
      <alignment horizontal="center" vertical="center" wrapText="1" shrinkToFit="1"/>
    </xf>
    <xf numFmtId="49" fontId="0" fillId="0" borderId="5" xfId="0" applyNumberFormat="1" applyBorder="1" applyAlignment="1">
      <alignment horizontal="center" vertical="center"/>
    </xf>
    <xf numFmtId="168" fontId="47" fillId="2" borderId="11" xfId="8" applyNumberFormat="1" applyFont="1" applyFill="1" applyBorder="1" applyAlignment="1">
      <alignment horizontal="center" vertical="center" wrapText="1"/>
    </xf>
    <xf numFmtId="0" fontId="70" fillId="0" borderId="0" xfId="0" applyFont="1"/>
    <xf numFmtId="0" fontId="30" fillId="0" borderId="0" xfId="0" applyFont="1"/>
    <xf numFmtId="3" fontId="69" fillId="0" borderId="3" xfId="0" applyNumberFormat="1" applyFont="1" applyBorder="1" applyAlignment="1">
      <alignment horizontal="center" vertical="center"/>
    </xf>
    <xf numFmtId="1" fontId="95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2" fillId="0" borderId="7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0" fontId="44" fillId="0" borderId="5" xfId="0" applyFont="1" applyFill="1" applyBorder="1" applyAlignment="1">
      <alignment horizontal="left" vertical="center"/>
    </xf>
    <xf numFmtId="0" fontId="44" fillId="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9" fillId="0" borderId="0" xfId="0" applyFont="1"/>
    <xf numFmtId="170" fontId="77" fillId="0" borderId="0" xfId="9" applyNumberFormat="1" applyFont="1"/>
    <xf numFmtId="170" fontId="60" fillId="0" borderId="0" xfId="0" applyNumberFormat="1" applyFont="1"/>
    <xf numFmtId="0" fontId="77" fillId="0" borderId="0" xfId="9" applyFont="1" applyAlignment="1">
      <alignment horizontal="right"/>
    </xf>
    <xf numFmtId="0" fontId="79" fillId="0" borderId="0" xfId="0" applyFont="1" applyAlignment="1">
      <alignment horizontal="right"/>
    </xf>
    <xf numFmtId="0" fontId="6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70" fontId="0" fillId="0" borderId="0" xfId="0" applyNumberFormat="1" applyFont="1"/>
    <xf numFmtId="0" fontId="105" fillId="9" borderId="1" xfId="0" applyFont="1" applyFill="1" applyBorder="1" applyAlignment="1">
      <alignment horizontal="center"/>
    </xf>
    <xf numFmtId="0" fontId="105" fillId="5" borderId="5" xfId="1" applyFont="1" applyFill="1" applyBorder="1"/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5" xfId="0" applyFont="1" applyFill="1" applyBorder="1" applyAlignment="1">
      <alignment horizontal="center" vertical="center"/>
    </xf>
    <xf numFmtId="0" fontId="0" fillId="8" borderId="7" xfId="0" applyFill="1" applyBorder="1"/>
    <xf numFmtId="0" fontId="0" fillId="8" borderId="11" xfId="0" applyFill="1" applyBorder="1"/>
    <xf numFmtId="0" fontId="44" fillId="8" borderId="11" xfId="0" applyFont="1" applyFill="1" applyBorder="1"/>
    <xf numFmtId="0" fontId="106" fillId="9" borderId="4" xfId="0" applyFont="1" applyFill="1" applyBorder="1" applyAlignment="1">
      <alignment horizontal="center" vertical="center"/>
    </xf>
    <xf numFmtId="170" fontId="0" fillId="0" borderId="0" xfId="0" applyNumberFormat="1" applyFont="1" applyAlignment="1">
      <alignment vertical="top"/>
    </xf>
    <xf numFmtId="0" fontId="106" fillId="9" borderId="7" xfId="0" applyFont="1" applyFill="1" applyBorder="1" applyAlignment="1">
      <alignment horizontal="center" vertical="center" wrapText="1"/>
    </xf>
    <xf numFmtId="0" fontId="106" fillId="9" borderId="5" xfId="0" applyFont="1" applyFill="1" applyBorder="1" applyAlignment="1">
      <alignment horizontal="center" vertical="center"/>
    </xf>
    <xf numFmtId="0" fontId="106" fillId="9" borderId="5" xfId="0" applyFont="1" applyFill="1" applyBorder="1" applyAlignment="1">
      <alignment horizontal="center" vertical="center" wrapText="1"/>
    </xf>
    <xf numFmtId="0" fontId="101" fillId="2" borderId="0" xfId="1" applyFont="1" applyFill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83" fillId="0" borderId="5" xfId="10" applyFont="1" applyBorder="1" applyAlignment="1">
      <alignment horizontal="left" vertical="center" wrapText="1"/>
    </xf>
    <xf numFmtId="0" fontId="83" fillId="0" borderId="5" xfId="10" applyFont="1" applyBorder="1" applyAlignment="1">
      <alignment horizontal="center" vertical="center"/>
    </xf>
    <xf numFmtId="0" fontId="80" fillId="0" borderId="5" xfId="10" applyFont="1" applyBorder="1" applyAlignment="1">
      <alignment horizontal="left" vertical="center" wrapText="1"/>
    </xf>
    <xf numFmtId="0" fontId="79" fillId="0" borderId="5" xfId="10" applyFont="1" applyBorder="1" applyAlignment="1">
      <alignment horizontal="center" vertical="center" wrapText="1"/>
    </xf>
    <xf numFmtId="0" fontId="104" fillId="0" borderId="5" xfId="0" applyFont="1" applyBorder="1" applyAlignment="1">
      <alignment horizontal="center" vertical="center"/>
    </xf>
    <xf numFmtId="0" fontId="79" fillId="0" borderId="0" xfId="0" applyFont="1"/>
    <xf numFmtId="0" fontId="0" fillId="0" borderId="0" xfId="0" applyFont="1" applyAlignment="1"/>
    <xf numFmtId="0" fontId="106" fillId="9" borderId="0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wrapText="1" shrinkToFit="1"/>
    </xf>
    <xf numFmtId="0" fontId="0" fillId="0" borderId="7" xfId="0" applyFill="1" applyBorder="1" applyAlignment="1">
      <alignment horizontal="center" wrapText="1" shrinkToFit="1"/>
    </xf>
    <xf numFmtId="0" fontId="106" fillId="9" borderId="24" xfId="0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/>
    </xf>
    <xf numFmtId="0" fontId="40" fillId="9" borderId="5" xfId="0" applyFont="1" applyFill="1" applyBorder="1" applyAlignment="1">
      <alignment horizontal="center" vertical="center"/>
    </xf>
    <xf numFmtId="3" fontId="51" fillId="0" borderId="8" xfId="0" applyNumberFormat="1" applyFont="1" applyBorder="1" applyAlignment="1">
      <alignment horizontal="center" vertical="center"/>
    </xf>
    <xf numFmtId="0" fontId="40" fillId="5" borderId="0" xfId="0" applyFont="1" applyFill="1" applyBorder="1" applyAlignment="1">
      <alignment horizontal="center"/>
    </xf>
    <xf numFmtId="0" fontId="48" fillId="0" borderId="20" xfId="0" applyFont="1" applyFill="1" applyBorder="1" applyAlignment="1">
      <alignment horizontal="left" vertical="center" wrapText="1"/>
    </xf>
    <xf numFmtId="0" fontId="47" fillId="2" borderId="5" xfId="0" applyFont="1" applyFill="1" applyBorder="1" applyAlignment="1">
      <alignment horizontal="left" vertical="center" wrapText="1"/>
    </xf>
    <xf numFmtId="0" fontId="73" fillId="2" borderId="20" xfId="0" applyFont="1" applyFill="1" applyBorder="1" applyAlignment="1">
      <alignment horizontal="left" vertical="center" wrapText="1"/>
    </xf>
    <xf numFmtId="0" fontId="44" fillId="2" borderId="20" xfId="0" applyFont="1" applyFill="1" applyBorder="1" applyAlignment="1">
      <alignment horizontal="left" vertical="center" wrapText="1"/>
    </xf>
    <xf numFmtId="0" fontId="70" fillId="0" borderId="0" xfId="0" applyFont="1" applyAlignment="1">
      <alignment horizontal="right"/>
    </xf>
    <xf numFmtId="0" fontId="80" fillId="0" borderId="5" xfId="10" applyFont="1" applyBorder="1" applyAlignment="1">
      <alignment vertical="center" wrapText="1"/>
    </xf>
    <xf numFmtId="0" fontId="83" fillId="0" borderId="7" xfId="10" applyFont="1" applyBorder="1" applyAlignment="1">
      <alignment vertical="center" wrapText="1"/>
    </xf>
    <xf numFmtId="0" fontId="80" fillId="0" borderId="7" xfId="10" applyFont="1" applyBorder="1" applyAlignment="1">
      <alignment vertical="center" wrapText="1"/>
    </xf>
    <xf numFmtId="0" fontId="79" fillId="0" borderId="0" xfId="0" applyFont="1" applyAlignment="1">
      <alignment horizontal="center" vertical="center"/>
    </xf>
    <xf numFmtId="0" fontId="92" fillId="6" borderId="0" xfId="9" applyFont="1" applyFill="1" applyBorder="1" applyAlignment="1">
      <alignment horizontal="center" vertical="center"/>
    </xf>
    <xf numFmtId="0" fontId="40" fillId="9" borderId="5" xfId="0" applyFont="1" applyFill="1" applyBorder="1" applyAlignment="1">
      <alignment vertical="center"/>
    </xf>
    <xf numFmtId="0" fontId="77" fillId="0" borderId="20" xfId="9" applyFont="1" applyBorder="1" applyAlignment="1"/>
    <xf numFmtId="0" fontId="77" fillId="0" borderId="25" xfId="9" applyFont="1" applyBorder="1"/>
    <xf numFmtId="0" fontId="77" fillId="0" borderId="30" xfId="9" applyFont="1" applyBorder="1"/>
    <xf numFmtId="0" fontId="90" fillId="10" borderId="20" xfId="9" applyFont="1" applyFill="1" applyBorder="1" applyAlignment="1">
      <alignment vertical="center" wrapText="1"/>
    </xf>
    <xf numFmtId="0" fontId="94" fillId="10" borderId="16" xfId="9" applyFont="1" applyFill="1" applyBorder="1" applyAlignment="1">
      <alignment vertical="center"/>
    </xf>
    <xf numFmtId="0" fontId="94" fillId="10" borderId="27" xfId="9" applyFont="1" applyFill="1" applyBorder="1" applyAlignment="1">
      <alignment vertical="center"/>
    </xf>
    <xf numFmtId="0" fontId="116" fillId="9" borderId="5" xfId="0" applyFont="1" applyFill="1" applyBorder="1" applyAlignment="1">
      <alignment vertical="center"/>
    </xf>
    <xf numFmtId="0" fontId="116" fillId="9" borderId="5" xfId="0" applyFont="1" applyFill="1" applyBorder="1" applyAlignment="1">
      <alignment horizontal="center" vertical="center"/>
    </xf>
    <xf numFmtId="0" fontId="116" fillId="9" borderId="5" xfId="0" applyFont="1" applyFill="1" applyBorder="1" applyAlignment="1">
      <alignment horizontal="center" vertical="center" wrapText="1"/>
    </xf>
    <xf numFmtId="0" fontId="106" fillId="9" borderId="7" xfId="0" applyFont="1" applyFill="1" applyBorder="1" applyAlignment="1">
      <alignment horizontal="center" vertical="center"/>
    </xf>
    <xf numFmtId="0" fontId="106" fillId="9" borderId="2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170" fontId="0" fillId="0" borderId="0" xfId="0" applyNumberFormat="1" applyFont="1" applyFill="1"/>
    <xf numFmtId="0" fontId="103" fillId="0" borderId="5" xfId="0" applyFont="1" applyFill="1" applyBorder="1"/>
    <xf numFmtId="0" fontId="103" fillId="0" borderId="5" xfId="0" applyFont="1" applyFill="1" applyBorder="1" applyAlignment="1">
      <alignment horizontal="center" vertical="center"/>
    </xf>
    <xf numFmtId="0" fontId="106" fillId="9" borderId="5" xfId="0" applyFont="1" applyFill="1" applyBorder="1" applyAlignment="1">
      <alignment horizontal="center" vertical="center"/>
    </xf>
    <xf numFmtId="0" fontId="106" fillId="9" borderId="5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left" vertical="center" wrapText="1"/>
    </xf>
    <xf numFmtId="0" fontId="60" fillId="0" borderId="7" xfId="0" applyFont="1" applyBorder="1" applyAlignment="1">
      <alignment vertical="center" wrapText="1"/>
    </xf>
    <xf numFmtId="0" fontId="60" fillId="0" borderId="5" xfId="0" applyFont="1" applyBorder="1" applyAlignment="1">
      <alignment horizontal="left" vertical="center" wrapText="1"/>
    </xf>
    <xf numFmtId="0" fontId="103" fillId="0" borderId="5" xfId="0" applyFont="1" applyFill="1" applyBorder="1" applyAlignment="1">
      <alignment horizontal="left" vertical="center"/>
    </xf>
    <xf numFmtId="0" fontId="125" fillId="0" borderId="8" xfId="0" applyFont="1" applyBorder="1" applyAlignment="1"/>
    <xf numFmtId="0" fontId="125" fillId="0" borderId="5" xfId="0" applyFont="1" applyBorder="1" applyAlignment="1"/>
    <xf numFmtId="0" fontId="60" fillId="0" borderId="3" xfId="0" applyFont="1" applyBorder="1" applyAlignment="1">
      <alignment vertical="center" wrapText="1"/>
    </xf>
    <xf numFmtId="0" fontId="60" fillId="0" borderId="5" xfId="0" applyFont="1" applyBorder="1" applyAlignment="1">
      <alignment vertical="center" wrapText="1"/>
    </xf>
    <xf numFmtId="0" fontId="55" fillId="2" borderId="2" xfId="0" applyFont="1" applyFill="1" applyBorder="1" applyAlignment="1">
      <alignment horizontal="left" vertical="center" wrapText="1"/>
    </xf>
    <xf numFmtId="0" fontId="127" fillId="2" borderId="9" xfId="0" applyFont="1" applyFill="1" applyBorder="1" applyAlignment="1">
      <alignment horizontal="left" vertical="center" wrapText="1"/>
    </xf>
    <xf numFmtId="0" fontId="127" fillId="2" borderId="6" xfId="0" applyFont="1" applyFill="1" applyBorder="1" applyAlignment="1">
      <alignment horizontal="left" vertical="center" wrapText="1"/>
    </xf>
    <xf numFmtId="0" fontId="56" fillId="2" borderId="5" xfId="0" applyFont="1" applyFill="1" applyBorder="1" applyAlignment="1">
      <alignment horizontal="left" vertical="center" wrapText="1"/>
    </xf>
    <xf numFmtId="0" fontId="56" fillId="0" borderId="5" xfId="0" applyFont="1" applyFill="1" applyBorder="1" applyAlignment="1">
      <alignment horizontal="left" vertical="center" wrapText="1"/>
    </xf>
    <xf numFmtId="168" fontId="47" fillId="2" borderId="5" xfId="8" applyNumberFormat="1" applyFont="1" applyFill="1" applyBorder="1" applyAlignment="1">
      <alignment horizontal="left" vertical="center" wrapText="1"/>
    </xf>
    <xf numFmtId="168" fontId="47" fillId="0" borderId="5" xfId="8" applyNumberFormat="1" applyFont="1" applyFill="1" applyBorder="1" applyAlignment="1">
      <alignment horizontal="left" vertical="center" wrapText="1"/>
    </xf>
    <xf numFmtId="168" fontId="114" fillId="0" borderId="5" xfId="8" applyNumberFormat="1" applyFont="1" applyFill="1" applyBorder="1" applyAlignment="1">
      <alignment horizontal="left" vertical="center" wrapText="1"/>
    </xf>
    <xf numFmtId="0" fontId="47" fillId="2" borderId="5" xfId="0" applyFont="1" applyFill="1" applyBorder="1" applyAlignment="1">
      <alignment horizontal="left" vertical="center"/>
    </xf>
    <xf numFmtId="0" fontId="74" fillId="2" borderId="5" xfId="0" applyFont="1" applyFill="1" applyBorder="1" applyAlignment="1">
      <alignment horizontal="left" vertical="center" wrapText="1"/>
    </xf>
    <xf numFmtId="0" fontId="74" fillId="0" borderId="5" xfId="0" applyFont="1" applyBorder="1" applyAlignment="1">
      <alignment horizontal="left" vertical="center" wrapText="1"/>
    </xf>
    <xf numFmtId="0" fontId="44" fillId="0" borderId="0" xfId="0" applyFont="1" applyAlignment="1">
      <alignment horizontal="right"/>
    </xf>
    <xf numFmtId="170" fontId="44" fillId="0" borderId="0" xfId="0" applyNumberFormat="1" applyFont="1"/>
    <xf numFmtId="0" fontId="44" fillId="0" borderId="0" xfId="0" applyFont="1" applyAlignment="1">
      <alignment horizontal="right" vertical="top"/>
    </xf>
    <xf numFmtId="170" fontId="44" fillId="0" borderId="0" xfId="0" applyNumberFormat="1" applyFont="1" applyAlignment="1">
      <alignment vertical="top"/>
    </xf>
    <xf numFmtId="170" fontId="44" fillId="0" borderId="0" xfId="0" applyNumberFormat="1" applyFont="1" applyAlignment="1">
      <alignment vertical="center"/>
    </xf>
    <xf numFmtId="170" fontId="44" fillId="0" borderId="0" xfId="0" applyNumberFormat="1" applyFont="1" applyAlignment="1">
      <alignment wrapText="1"/>
    </xf>
    <xf numFmtId="170" fontId="44" fillId="0" borderId="0" xfId="0" applyNumberFormat="1" applyFont="1" applyAlignment="1">
      <alignment horizontal="right" wrapText="1"/>
    </xf>
    <xf numFmtId="0" fontId="44" fillId="0" borderId="0" xfId="0" applyFont="1" applyAlignment="1">
      <alignment horizontal="center" vertical="center"/>
    </xf>
    <xf numFmtId="0" fontId="45" fillId="0" borderId="0" xfId="9" applyFont="1" applyAlignment="1">
      <alignment horizontal="right"/>
    </xf>
    <xf numFmtId="170" fontId="45" fillId="0" borderId="0" xfId="9" applyNumberFormat="1" applyFont="1"/>
    <xf numFmtId="0" fontId="0" fillId="0" borderId="5" xfId="0" applyBorder="1" applyAlignment="1">
      <alignment horizontal="center" vertical="center"/>
    </xf>
    <xf numFmtId="0" fontId="74" fillId="0" borderId="5" xfId="0" applyFont="1" applyBorder="1" applyAlignment="1">
      <alignment horizontal="center"/>
    </xf>
    <xf numFmtId="0" fontId="74" fillId="0" borderId="5" xfId="0" applyFont="1" applyFill="1" applyBorder="1" applyAlignment="1">
      <alignment horizontal="center"/>
    </xf>
    <xf numFmtId="0" fontId="74" fillId="0" borderId="5" xfId="0" applyFont="1" applyBorder="1" applyAlignment="1">
      <alignment horizontal="center" wrapText="1"/>
    </xf>
    <xf numFmtId="0" fontId="0" fillId="0" borderId="5" xfId="0" applyFill="1" applyBorder="1" applyAlignment="1">
      <alignment horizontal="left" vertical="center"/>
    </xf>
    <xf numFmtId="0" fontId="60" fillId="0" borderId="5" xfId="0" applyFont="1" applyBorder="1" applyAlignment="1">
      <alignment horizontal="center"/>
    </xf>
    <xf numFmtId="0" fontId="61" fillId="0" borderId="5" xfId="0" applyFont="1" applyFill="1" applyBorder="1" applyAlignment="1">
      <alignment horizontal="center" vertical="center" wrapText="1"/>
    </xf>
    <xf numFmtId="1" fontId="0" fillId="0" borderId="8" xfId="0" applyNumberForma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 wrapText="1"/>
    </xf>
    <xf numFmtId="1" fontId="103" fillId="0" borderId="8" xfId="0" applyNumberFormat="1" applyFont="1" applyFill="1" applyBorder="1" applyAlignment="1">
      <alignment horizontal="center" vertical="center"/>
    </xf>
    <xf numFmtId="0" fontId="71" fillId="0" borderId="5" xfId="0" applyFont="1" applyFill="1" applyBorder="1" applyAlignment="1"/>
    <xf numFmtId="0" fontId="60" fillId="0" borderId="5" xfId="0" applyFont="1" applyFill="1" applyBorder="1" applyAlignment="1">
      <alignment horizontal="center" wrapText="1"/>
    </xf>
    <xf numFmtId="168" fontId="73" fillId="0" borderId="5" xfId="8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left" vertical="center" wrapText="1"/>
    </xf>
    <xf numFmtId="0" fontId="129" fillId="0" borderId="0" xfId="0" applyFont="1" applyAlignment="1">
      <alignment horizontal="center" vertical="center"/>
    </xf>
    <xf numFmtId="0" fontId="45" fillId="9" borderId="24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wrapText="1"/>
    </xf>
    <xf numFmtId="0" fontId="49" fillId="0" borderId="5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wrapText="1"/>
    </xf>
    <xf numFmtId="0" fontId="48" fillId="0" borderId="5" xfId="0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 wrapText="1"/>
    </xf>
    <xf numFmtId="0" fontId="34" fillId="0" borderId="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1" fontId="51" fillId="0" borderId="5" xfId="0" applyNumberFormat="1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left" vertical="center"/>
    </xf>
    <xf numFmtId="2" fontId="44" fillId="0" borderId="8" xfId="0" applyNumberFormat="1" applyFont="1" applyFill="1" applyBorder="1" applyAlignment="1">
      <alignment horizontal="center"/>
    </xf>
    <xf numFmtId="0" fontId="47" fillId="2" borderId="7" xfId="0" applyFont="1" applyFill="1" applyBorder="1" applyAlignment="1">
      <alignment horizontal="left" vertical="center" wrapText="1"/>
    </xf>
    <xf numFmtId="0" fontId="47" fillId="2" borderId="8" xfId="0" applyFont="1" applyFill="1" applyBorder="1" applyAlignment="1">
      <alignment horizontal="left" vertical="center" wrapText="1"/>
    </xf>
    <xf numFmtId="0" fontId="47" fillId="2" borderId="11" xfId="0" applyFont="1" applyFill="1" applyBorder="1" applyAlignment="1">
      <alignment horizontal="left" vertical="center" wrapText="1"/>
    </xf>
    <xf numFmtId="0" fontId="47" fillId="0" borderId="7" xfId="0" applyFont="1" applyFill="1" applyBorder="1" applyAlignment="1">
      <alignment horizontal="left" vertical="center" wrapText="1"/>
    </xf>
    <xf numFmtId="0" fontId="47" fillId="0" borderId="11" xfId="0" applyFont="1" applyFill="1" applyBorder="1" applyAlignment="1">
      <alignment horizontal="left" vertical="center" wrapText="1"/>
    </xf>
    <xf numFmtId="0" fontId="47" fillId="0" borderId="8" xfId="0" applyFont="1" applyFill="1" applyBorder="1" applyAlignment="1">
      <alignment horizontal="left" vertical="center" wrapText="1"/>
    </xf>
    <xf numFmtId="0" fontId="118" fillId="0" borderId="7" xfId="0" applyFont="1" applyBorder="1" applyAlignment="1">
      <alignment horizontal="center" vertical="center"/>
    </xf>
    <xf numFmtId="0" fontId="118" fillId="0" borderId="11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left" vertical="center" wrapText="1"/>
    </xf>
    <xf numFmtId="0" fontId="48" fillId="0" borderId="7" xfId="0" applyFont="1" applyFill="1" applyBorder="1" applyAlignment="1">
      <alignment vertical="center" wrapText="1"/>
    </xf>
    <xf numFmtId="0" fontId="48" fillId="0" borderId="20" xfId="0" applyFont="1" applyFill="1" applyBorder="1" applyAlignment="1">
      <alignment horizontal="left" vertical="center"/>
    </xf>
    <xf numFmtId="0" fontId="50" fillId="0" borderId="20" xfId="0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vertical="center" wrapText="1"/>
    </xf>
    <xf numFmtId="0" fontId="60" fillId="0" borderId="5" xfId="0" applyFont="1" applyBorder="1" applyAlignment="1">
      <alignment horizontal="left" vertical="center" wrapText="1"/>
    </xf>
    <xf numFmtId="0" fontId="44" fillId="0" borderId="5" xfId="0" applyFont="1" applyFill="1" applyBorder="1" applyAlignment="1">
      <alignment horizontal="left" vertical="center"/>
    </xf>
    <xf numFmtId="0" fontId="103" fillId="0" borderId="5" xfId="0" applyFont="1" applyFill="1" applyBorder="1" applyAlignment="1">
      <alignment horizontal="center"/>
    </xf>
    <xf numFmtId="0" fontId="0" fillId="0" borderId="5" xfId="0" applyFill="1" applyBorder="1"/>
    <xf numFmtId="0" fontId="44" fillId="0" borderId="5" xfId="0" applyFont="1" applyFill="1" applyBorder="1"/>
    <xf numFmtId="0" fontId="66" fillId="0" borderId="5" xfId="0" applyFont="1" applyFill="1" applyBorder="1"/>
    <xf numFmtId="0" fontId="32" fillId="0" borderId="5" xfId="0" applyFont="1" applyFill="1" applyBorder="1" applyAlignment="1">
      <alignment horizontal="left" vertical="center" wrapText="1"/>
    </xf>
    <xf numFmtId="0" fontId="106" fillId="9" borderId="5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59" fillId="0" borderId="5" xfId="3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wrapText="1"/>
    </xf>
    <xf numFmtId="0" fontId="0" fillId="0" borderId="24" xfId="0" applyFill="1" applyBorder="1" applyAlignment="1">
      <alignment horizontal="center"/>
    </xf>
    <xf numFmtId="0" fontId="60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wrapText="1"/>
    </xf>
    <xf numFmtId="0" fontId="44" fillId="0" borderId="5" xfId="0" applyFont="1" applyFill="1" applyBorder="1" applyAlignment="1">
      <alignment horizontal="left" vertical="center"/>
    </xf>
    <xf numFmtId="0" fontId="60" fillId="0" borderId="8" xfId="0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8" xfId="0" applyBorder="1"/>
    <xf numFmtId="0" fontId="27" fillId="0" borderId="8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3" fontId="103" fillId="0" borderId="5" xfId="0" applyNumberFormat="1" applyFont="1" applyFill="1" applyBorder="1" applyAlignment="1">
      <alignment horizontal="center" vertical="center"/>
    </xf>
    <xf numFmtId="0" fontId="106" fillId="9" borderId="7" xfId="0" applyFont="1" applyFill="1" applyBorder="1" applyAlignment="1">
      <alignment horizontal="center" vertical="center" wrapText="1"/>
    </xf>
    <xf numFmtId="0" fontId="103" fillId="0" borderId="5" xfId="0" applyFont="1" applyFill="1" applyBorder="1" applyAlignment="1">
      <alignment wrapText="1" shrinkToFit="1"/>
    </xf>
    <xf numFmtId="0" fontId="95" fillId="0" borderId="7" xfId="0" applyFont="1" applyFill="1" applyBorder="1" applyAlignment="1">
      <alignment vertical="center" wrapText="1" shrinkToFit="1"/>
    </xf>
    <xf numFmtId="0" fontId="26" fillId="0" borderId="5" xfId="0" applyFont="1" applyFill="1" applyBorder="1" applyAlignment="1">
      <alignment horizontal="center" vertical="center" wrapText="1" shrinkToFit="1"/>
    </xf>
    <xf numFmtId="0" fontId="95" fillId="0" borderId="5" xfId="0" applyFont="1" applyFill="1" applyBorder="1" applyAlignment="1">
      <alignment horizontal="left" vertical="center" wrapText="1" shrinkToFit="1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 shrinkToFit="1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8" xfId="0" applyFont="1" applyFill="1" applyBorder="1" applyAlignment="1">
      <alignment horizontal="center" vertical="center" wrapText="1"/>
    </xf>
    <xf numFmtId="0" fontId="106" fillId="9" borderId="8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left" vertical="center" wrapText="1"/>
    </xf>
    <xf numFmtId="0" fontId="83" fillId="0" borderId="5" xfId="10" applyFont="1" applyBorder="1" applyAlignment="1">
      <alignment horizontal="center" vertical="center" wrapText="1"/>
    </xf>
    <xf numFmtId="0" fontId="44" fillId="0" borderId="0" xfId="0" applyFont="1" applyAlignment="1"/>
    <xf numFmtId="170" fontId="44" fillId="0" borderId="0" xfId="0" applyNumberFormat="1" applyFont="1" applyAlignment="1"/>
    <xf numFmtId="49" fontId="63" fillId="0" borderId="5" xfId="0" applyNumberFormat="1" applyFont="1" applyBorder="1" applyAlignment="1">
      <alignment vertical="center"/>
    </xf>
    <xf numFmtId="0" fontId="47" fillId="2" borderId="5" xfId="0" applyFont="1" applyFill="1" applyBorder="1" applyAlignment="1">
      <alignment vertical="center" wrapText="1"/>
    </xf>
    <xf numFmtId="0" fontId="47" fillId="2" borderId="11" xfId="0" applyFont="1" applyFill="1" applyBorder="1" applyAlignment="1">
      <alignment horizontal="left" vertical="center" wrapText="1"/>
    </xf>
    <xf numFmtId="0" fontId="47" fillId="0" borderId="11" xfId="0" applyFont="1" applyFill="1" applyBorder="1" applyAlignment="1">
      <alignment horizontal="left" vertical="center" wrapText="1"/>
    </xf>
    <xf numFmtId="0" fontId="88" fillId="0" borderId="5" xfId="0" applyFont="1" applyFill="1" applyBorder="1" applyAlignment="1">
      <alignment horizontal="center" wrapText="1"/>
    </xf>
    <xf numFmtId="0" fontId="60" fillId="0" borderId="8" xfId="0" applyFont="1" applyFill="1" applyBorder="1" applyAlignment="1">
      <alignment horizontal="center" vertical="center" wrapText="1"/>
    </xf>
    <xf numFmtId="0" fontId="0" fillId="0" borderId="0" xfId="0"/>
    <xf numFmtId="0" fontId="125" fillId="0" borderId="8" xfId="0" applyFont="1" applyBorder="1" applyAlignment="1"/>
    <xf numFmtId="0" fontId="52" fillId="0" borderId="5" xfId="0" applyFont="1" applyBorder="1" applyAlignment="1">
      <alignment horizontal="center" wrapText="1"/>
    </xf>
    <xf numFmtId="1" fontId="95" fillId="2" borderId="5" xfId="1" applyNumberFormat="1" applyFont="1" applyFill="1" applyBorder="1" applyAlignment="1">
      <alignment horizontal="center" vertical="center"/>
    </xf>
    <xf numFmtId="0" fontId="125" fillId="0" borderId="8" xfId="0" applyFont="1" applyBorder="1" applyAlignment="1"/>
    <xf numFmtId="0" fontId="125" fillId="0" borderId="5" xfId="0" applyFont="1" applyBorder="1" applyAlignment="1"/>
    <xf numFmtId="0" fontId="52" fillId="0" borderId="8" xfId="0" applyFont="1" applyBorder="1" applyAlignment="1">
      <alignment horizontal="center" wrapText="1"/>
    </xf>
    <xf numFmtId="0" fontId="52" fillId="0" borderId="5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60" fillId="0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95" fillId="2" borderId="5" xfId="1" applyFont="1" applyFill="1" applyBorder="1" applyAlignment="1">
      <alignment horizontal="center" vertical="center"/>
    </xf>
    <xf numFmtId="0" fontId="127" fillId="2" borderId="5" xfId="0" applyFont="1" applyFill="1" applyBorder="1" applyAlignment="1">
      <alignment horizontal="left" vertical="center" wrapText="1"/>
    </xf>
    <xf numFmtId="3" fontId="51" fillId="0" borderId="5" xfId="0" applyNumberFormat="1" applyFont="1" applyBorder="1" applyAlignment="1">
      <alignment horizontal="center" vertical="center"/>
    </xf>
    <xf numFmtId="0" fontId="101" fillId="2" borderId="5" xfId="1" applyFon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0" fontId="106" fillId="9" borderId="20" xfId="0" applyFont="1" applyFill="1" applyBorder="1" applyAlignment="1">
      <alignment horizontal="center" vertical="center"/>
    </xf>
    <xf numFmtId="0" fontId="79" fillId="0" borderId="0" xfId="0" applyFont="1"/>
    <xf numFmtId="0" fontId="47" fillId="2" borderId="5" xfId="0" applyFont="1" applyFill="1" applyBorder="1" applyAlignment="1">
      <alignment horizontal="left" vertical="center" wrapText="1"/>
    </xf>
    <xf numFmtId="0" fontId="83" fillId="0" borderId="5" xfId="10" applyFont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95" fillId="0" borderId="5" xfId="0" applyFont="1" applyFill="1" applyBorder="1" applyAlignment="1">
      <alignment vertical="center" wrapText="1" shrinkToFit="1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51" fillId="0" borderId="2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" fontId="51" fillId="0" borderId="20" xfId="0" applyNumberFormat="1" applyFont="1" applyBorder="1" applyAlignment="1">
      <alignment horizontal="center" vertical="center"/>
    </xf>
    <xf numFmtId="3" fontId="103" fillId="0" borderId="20" xfId="0" applyNumberFormat="1" applyFont="1" applyFill="1" applyBorder="1" applyAlignment="1">
      <alignment horizontal="center" vertical="center"/>
    </xf>
    <xf numFmtId="0" fontId="83" fillId="0" borderId="5" xfId="10" applyFont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/>
    </xf>
    <xf numFmtId="0" fontId="45" fillId="0" borderId="5" xfId="0" applyFont="1" applyFill="1" applyBorder="1" applyAlignment="1">
      <alignment horizontal="center"/>
    </xf>
    <xf numFmtId="0" fontId="46" fillId="0" borderId="5" xfId="0" applyFont="1" applyFill="1" applyBorder="1" applyAlignment="1">
      <alignment horizontal="center" wrapText="1"/>
    </xf>
    <xf numFmtId="0" fontId="46" fillId="0" borderId="5" xfId="0" applyFont="1" applyFill="1" applyBorder="1" applyAlignment="1">
      <alignment horizontal="center"/>
    </xf>
    <xf numFmtId="2" fontId="46" fillId="0" borderId="5" xfId="0" applyNumberFormat="1" applyFont="1" applyFill="1" applyBorder="1" applyAlignment="1">
      <alignment horizontal="center"/>
    </xf>
    <xf numFmtId="0" fontId="46" fillId="0" borderId="5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left" vertical="center" wrapText="1"/>
    </xf>
    <xf numFmtId="2" fontId="46" fillId="0" borderId="5" xfId="0" applyNumberFormat="1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left" vertical="center" wrapText="1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7" xfId="0" applyFont="1" applyFill="1" applyBorder="1" applyAlignment="1">
      <alignment horizontal="center" vertical="center" wrapText="1"/>
    </xf>
    <xf numFmtId="1" fontId="51" fillId="0" borderId="2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8" fontId="47" fillId="2" borderId="11" xfId="8" applyNumberFormat="1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 wrapText="1"/>
    </xf>
    <xf numFmtId="0" fontId="48" fillId="0" borderId="7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right"/>
    </xf>
    <xf numFmtId="1" fontId="103" fillId="0" borderId="5" xfId="0" applyNumberFormat="1" applyFont="1" applyFill="1" applyBorder="1" applyAlignment="1">
      <alignment horizontal="center" vertical="center"/>
    </xf>
    <xf numFmtId="164" fontId="60" fillId="0" borderId="8" xfId="0" applyNumberFormat="1" applyFont="1" applyBorder="1" applyAlignment="1">
      <alignment horizontal="left" vertical="center"/>
    </xf>
    <xf numFmtId="2" fontId="48" fillId="3" borderId="24" xfId="0" applyNumberFormat="1" applyFont="1" applyFill="1" applyBorder="1" applyAlignment="1">
      <alignment horizontal="center" vertical="center"/>
    </xf>
    <xf numFmtId="3" fontId="51" fillId="0" borderId="4" xfId="0" applyNumberFormat="1" applyFont="1" applyBorder="1" applyAlignment="1">
      <alignment horizontal="center" vertical="center"/>
    </xf>
    <xf numFmtId="3" fontId="51" fillId="0" borderId="30" xfId="0" applyNumberFormat="1" applyFont="1" applyBorder="1" applyAlignment="1">
      <alignment horizontal="center" vertical="center"/>
    </xf>
    <xf numFmtId="0" fontId="129" fillId="0" borderId="0" xfId="0" applyFont="1" applyAlignment="1">
      <alignment wrapText="1"/>
    </xf>
    <xf numFmtId="0" fontId="47" fillId="2" borderId="5" xfId="0" applyFont="1" applyFill="1" applyBorder="1" applyAlignment="1">
      <alignment horizontal="left" vertical="center" wrapText="1"/>
    </xf>
    <xf numFmtId="0" fontId="106" fillId="9" borderId="7" xfId="0" applyFont="1" applyFill="1" applyBorder="1" applyAlignment="1">
      <alignment horizontal="center" vertical="center" wrapText="1"/>
    </xf>
    <xf numFmtId="0" fontId="106" fillId="9" borderId="7" xfId="0" applyFont="1" applyFill="1" applyBorder="1" applyAlignment="1">
      <alignment horizontal="center" vertical="center"/>
    </xf>
    <xf numFmtId="0" fontId="106" fillId="9" borderId="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44" fillId="0" borderId="7" xfId="0" applyFont="1" applyFill="1" applyBorder="1" applyAlignment="1">
      <alignment horizontal="left" vertical="center" wrapText="1"/>
    </xf>
    <xf numFmtId="0" fontId="61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30" fillId="0" borderId="0" xfId="0" applyFont="1"/>
    <xf numFmtId="0" fontId="0" fillId="0" borderId="27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103" fillId="0" borderId="5" xfId="0" applyFont="1" applyFill="1" applyBorder="1" applyAlignment="1">
      <alignment horizontal="center" vertical="center"/>
    </xf>
    <xf numFmtId="0" fontId="103" fillId="0" borderId="0" xfId="0" applyFont="1" applyAlignment="1">
      <alignment horizontal="center"/>
    </xf>
    <xf numFmtId="0" fontId="95" fillId="0" borderId="7" xfId="0" applyFont="1" applyFill="1" applyBorder="1" applyAlignment="1">
      <alignment horizontal="center" vertical="center"/>
    </xf>
    <xf numFmtId="1" fontId="95" fillId="0" borderId="5" xfId="0" applyNumberFormat="1" applyFont="1" applyFill="1" applyBorder="1" applyAlignment="1">
      <alignment horizontal="center" vertical="center"/>
    </xf>
    <xf numFmtId="1" fontId="120" fillId="0" borderId="5" xfId="0" applyNumberFormat="1" applyFont="1" applyFill="1" applyBorder="1" applyAlignment="1">
      <alignment horizontal="center" vertical="center"/>
    </xf>
    <xf numFmtId="1" fontId="95" fillId="0" borderId="7" xfId="0" applyNumberFormat="1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8" fontId="48" fillId="2" borderId="5" xfId="8" applyNumberFormat="1" applyFont="1" applyFill="1" applyBorder="1" applyAlignment="1">
      <alignment horizontal="center" vertical="center" wrapText="1"/>
    </xf>
    <xf numFmtId="2" fontId="18" fillId="0" borderId="5" xfId="0" applyNumberFormat="1" applyFont="1" applyFill="1" applyBorder="1" applyAlignment="1">
      <alignment horizontal="center" vertical="center" wrapText="1"/>
    </xf>
    <xf numFmtId="1" fontId="103" fillId="0" borderId="1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right"/>
    </xf>
    <xf numFmtId="0" fontId="74" fillId="0" borderId="5" xfId="0" applyFont="1" applyFill="1" applyBorder="1" applyAlignment="1">
      <alignment horizontal="center" wrapText="1"/>
    </xf>
    <xf numFmtId="0" fontId="0" fillId="0" borderId="20" xfId="0" applyFill="1" applyBorder="1" applyAlignment="1">
      <alignment horizontal="center"/>
    </xf>
    <xf numFmtId="0" fontId="45" fillId="0" borderId="5" xfId="0" applyFont="1" applyFill="1" applyBorder="1" applyAlignment="1">
      <alignment horizontal="left" vertical="center"/>
    </xf>
    <xf numFmtId="0" fontId="49" fillId="0" borderId="5" xfId="0" applyFont="1" applyFill="1" applyBorder="1" applyAlignment="1">
      <alignment vertical="center" wrapText="1"/>
    </xf>
    <xf numFmtId="0" fontId="49" fillId="0" borderId="5" xfId="0" applyFont="1" applyFill="1" applyBorder="1" applyAlignment="1">
      <alignment vertical="center"/>
    </xf>
    <xf numFmtId="0" fontId="101" fillId="2" borderId="5" xfId="1" applyFont="1" applyFill="1" applyBorder="1" applyAlignment="1">
      <alignment horizontal="center" vertical="center"/>
    </xf>
    <xf numFmtId="0" fontId="60" fillId="0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7" xfId="0" applyFont="1" applyFill="1" applyBorder="1" applyAlignment="1">
      <alignment horizontal="center" vertical="center" wrapText="1"/>
    </xf>
    <xf numFmtId="168" fontId="47" fillId="2" borderId="11" xfId="8" applyNumberFormat="1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right"/>
    </xf>
    <xf numFmtId="0" fontId="16" fillId="0" borderId="8" xfId="0" applyFont="1" applyFill="1" applyBorder="1" applyAlignment="1">
      <alignment horizontal="left" vertical="center" wrapText="1"/>
    </xf>
    <xf numFmtId="0" fontId="130" fillId="0" borderId="7" xfId="0" applyFont="1" applyFill="1" applyBorder="1" applyAlignment="1">
      <alignment horizontal="left" vertical="center" wrapText="1"/>
    </xf>
    <xf numFmtId="0" fontId="103" fillId="0" borderId="5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/>
    </xf>
    <xf numFmtId="0" fontId="15" fillId="0" borderId="8" xfId="0" applyFont="1" applyFill="1" applyBorder="1" applyAlignment="1">
      <alignment horizontal="left" vertical="center" wrapText="1"/>
    </xf>
    <xf numFmtId="0" fontId="83" fillId="0" borderId="5" xfId="1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45" fillId="0" borderId="5" xfId="0" applyFont="1" applyFill="1" applyBorder="1" applyAlignment="1">
      <alignment horizontal="center"/>
    </xf>
    <xf numFmtId="0" fontId="46" fillId="0" borderId="7" xfId="0" applyFont="1" applyFill="1" applyBorder="1" applyAlignment="1">
      <alignment horizontal="center"/>
    </xf>
    <xf numFmtId="2" fontId="46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7" xfId="0" applyFont="1" applyFill="1" applyBorder="1" applyAlignment="1">
      <alignment horizontal="center" vertical="center" wrapText="1"/>
    </xf>
    <xf numFmtId="0" fontId="106" fillId="9" borderId="5" xfId="0" applyFont="1" applyFill="1" applyBorder="1" applyAlignment="1">
      <alignment horizontal="center" vertical="center"/>
    </xf>
    <xf numFmtId="0" fontId="106" fillId="9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1" fillId="0" borderId="5" xfId="0" applyFont="1" applyBorder="1" applyAlignment="1">
      <alignment horizontal="left" vertical="center"/>
    </xf>
    <xf numFmtId="0" fontId="44" fillId="0" borderId="7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center"/>
    </xf>
    <xf numFmtId="0" fontId="38" fillId="0" borderId="5" xfId="1" applyFill="1" applyBorder="1"/>
    <xf numFmtId="3" fontId="103" fillId="0" borderId="24" xfId="0" applyNumberFormat="1" applyFont="1" applyFill="1" applyBorder="1" applyAlignment="1">
      <alignment horizontal="center" vertical="center"/>
    </xf>
    <xf numFmtId="0" fontId="45" fillId="0" borderId="5" xfId="9" applyFont="1" applyBorder="1" applyAlignment="1">
      <alignment horizontal="left" vertical="center" wrapText="1"/>
    </xf>
    <xf numFmtId="0" fontId="46" fillId="0" borderId="5" xfId="9" applyFont="1" applyBorder="1" applyAlignment="1">
      <alignment horizontal="center" vertical="center" wrapText="1"/>
    </xf>
    <xf numFmtId="2" fontId="46" fillId="0" borderId="5" xfId="9" applyNumberFormat="1" applyFont="1" applyBorder="1" applyAlignment="1">
      <alignment horizontal="center" vertical="center" wrapText="1"/>
    </xf>
    <xf numFmtId="1" fontId="46" fillId="0" borderId="5" xfId="9" applyNumberFormat="1" applyFont="1" applyBorder="1" applyAlignment="1">
      <alignment horizontal="center" vertical="center" wrapText="1"/>
    </xf>
    <xf numFmtId="0" fontId="46" fillId="0" borderId="24" xfId="9" applyFont="1" applyBorder="1" applyAlignment="1">
      <alignment horizontal="center" vertical="center" wrapText="1"/>
    </xf>
    <xf numFmtId="0" fontId="45" fillId="0" borderId="7" xfId="9" applyFont="1" applyBorder="1" applyAlignment="1">
      <alignment horizontal="left" vertical="center" wrapText="1"/>
    </xf>
    <xf numFmtId="0" fontId="46" fillId="0" borderId="7" xfId="9" applyFont="1" applyBorder="1" applyAlignment="1">
      <alignment horizontal="center" vertical="center" wrapText="1"/>
    </xf>
    <xf numFmtId="2" fontId="46" fillId="0" borderId="7" xfId="9" applyNumberFormat="1" applyFont="1" applyBorder="1" applyAlignment="1">
      <alignment horizontal="center" vertical="center" wrapText="1"/>
    </xf>
    <xf numFmtId="1" fontId="46" fillId="0" borderId="7" xfId="9" applyNumberFormat="1" applyFont="1" applyBorder="1" applyAlignment="1">
      <alignment horizontal="center" vertical="center" wrapText="1"/>
    </xf>
    <xf numFmtId="0" fontId="95" fillId="0" borderId="5" xfId="9" applyFont="1" applyBorder="1" applyAlignment="1">
      <alignment horizontal="left" vertical="top" wrapText="1"/>
    </xf>
    <xf numFmtId="0" fontId="71" fillId="0" borderId="8" xfId="0" applyFont="1" applyFill="1" applyBorder="1" applyAlignment="1">
      <alignment horizontal="left" vertical="center"/>
    </xf>
    <xf numFmtId="0" fontId="71" fillId="0" borderId="8" xfId="0" applyFont="1" applyFill="1" applyBorder="1" applyAlignment="1">
      <alignment horizontal="left" vertical="center" wrapText="1"/>
    </xf>
    <xf numFmtId="0" fontId="71" fillId="0" borderId="5" xfId="0" applyFont="1" applyFill="1" applyBorder="1" applyAlignment="1">
      <alignment horizontal="left" vertical="center" wrapText="1"/>
    </xf>
    <xf numFmtId="0" fontId="45" fillId="0" borderId="8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49" fontId="97" fillId="0" borderId="5" xfId="0" applyNumberFormat="1" applyFont="1" applyBorder="1" applyAlignment="1">
      <alignment horizontal="left" vertical="center"/>
    </xf>
    <xf numFmtId="49" fontId="54" fillId="0" borderId="5" xfId="0" applyNumberFormat="1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3" fontId="134" fillId="0" borderId="5" xfId="0" applyNumberFormat="1" applyFont="1" applyBorder="1" applyAlignment="1">
      <alignment horizontal="center" vertical="center"/>
    </xf>
    <xf numFmtId="3" fontId="54" fillId="0" borderId="5" xfId="0" applyNumberFormat="1" applyFont="1" applyBorder="1" applyAlignment="1">
      <alignment horizontal="center" vertical="center"/>
    </xf>
    <xf numFmtId="49" fontId="54" fillId="0" borderId="5" xfId="0" applyNumberFormat="1" applyFont="1" applyBorder="1" applyAlignment="1">
      <alignment horizontal="center" vertical="center" wrapText="1"/>
    </xf>
    <xf numFmtId="0" fontId="45" fillId="0" borderId="5" xfId="9" applyFont="1" applyBorder="1" applyAlignment="1">
      <alignment vertical="center" wrapText="1"/>
    </xf>
    <xf numFmtId="0" fontId="97" fillId="0" borderId="5" xfId="9" applyFont="1" applyBorder="1" applyAlignment="1">
      <alignment vertical="center" wrapText="1"/>
    </xf>
    <xf numFmtId="0" fontId="107" fillId="10" borderId="20" xfId="9" applyFont="1" applyFill="1" applyBorder="1" applyAlignment="1">
      <alignment vertical="center" wrapText="1"/>
    </xf>
    <xf numFmtId="0" fontId="46" fillId="0" borderId="27" xfId="9" applyFont="1" applyBorder="1" applyAlignment="1"/>
    <xf numFmtId="0" fontId="46" fillId="0" borderId="5" xfId="9" applyFont="1" applyBorder="1" applyAlignment="1">
      <alignment horizontal="center" vertical="center"/>
    </xf>
    <xf numFmtId="0" fontId="46" fillId="0" borderId="5" xfId="9" applyFont="1" applyBorder="1" applyAlignment="1">
      <alignment vertical="center"/>
    </xf>
    <xf numFmtId="0" fontId="46" fillId="0" borderId="7" xfId="9" applyFont="1" applyBorder="1" applyAlignment="1">
      <alignment horizontal="center" vertical="center"/>
    </xf>
    <xf numFmtId="0" fontId="46" fillId="0" borderId="7" xfId="9" applyFont="1" applyBorder="1" applyAlignment="1">
      <alignment vertical="center"/>
    </xf>
    <xf numFmtId="0" fontId="46" fillId="0" borderId="23" xfId="9" applyFont="1" applyBorder="1" applyAlignment="1">
      <alignment horizontal="center" vertical="center"/>
    </xf>
    <xf numFmtId="0" fontId="101" fillId="2" borderId="5" xfId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center"/>
    </xf>
    <xf numFmtId="0" fontId="46" fillId="0" borderId="5" xfId="0" applyFont="1" applyFill="1" applyBorder="1" applyAlignment="1">
      <alignment horizontal="center" vertical="center" wrapText="1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5" xfId="0" applyFont="1" applyFill="1" applyBorder="1" applyAlignment="1">
      <alignment horizontal="center" vertical="center"/>
    </xf>
    <xf numFmtId="2" fontId="106" fillId="9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center"/>
    </xf>
    <xf numFmtId="1" fontId="46" fillId="0" borderId="5" xfId="0" applyNumberFormat="1" applyFont="1" applyFill="1" applyBorder="1" applyAlignment="1">
      <alignment horizontal="center" vertical="center"/>
    </xf>
    <xf numFmtId="0" fontId="106" fillId="9" borderId="8" xfId="0" applyFont="1" applyFill="1" applyBorder="1" applyAlignment="1">
      <alignment horizontal="center" vertical="center" wrapText="1"/>
    </xf>
    <xf numFmtId="0" fontId="106" fillId="9" borderId="8" xfId="0" applyFont="1" applyFill="1" applyBorder="1" applyAlignment="1">
      <alignment horizontal="center" vertical="center"/>
    </xf>
    <xf numFmtId="0" fontId="44" fillId="0" borderId="0" xfId="0" applyFont="1" applyAlignment="1">
      <alignment horizontal="right"/>
    </xf>
    <xf numFmtId="0" fontId="83" fillId="0" borderId="7" xfId="10" applyFont="1" applyBorder="1" applyAlignment="1">
      <alignment horizontal="center" vertical="center" wrapText="1"/>
    </xf>
    <xf numFmtId="0" fontId="83" fillId="0" borderId="8" xfId="10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/>
    </xf>
    <xf numFmtId="0" fontId="83" fillId="0" borderId="8" xfId="10" applyFont="1" applyBorder="1" applyAlignment="1">
      <alignment horizontal="left" vertical="center" wrapText="1"/>
    </xf>
    <xf numFmtId="0" fontId="80" fillId="0" borderId="8" xfId="10" applyFont="1" applyBorder="1" applyAlignment="1">
      <alignment horizontal="center" vertical="center" wrapText="1"/>
    </xf>
    <xf numFmtId="0" fontId="80" fillId="0" borderId="8" xfId="10" applyFont="1" applyBorder="1" applyAlignment="1">
      <alignment horizontal="left" vertical="center" wrapText="1"/>
    </xf>
    <xf numFmtId="0" fontId="77" fillId="0" borderId="5" xfId="10" applyFont="1" applyBorder="1" applyAlignment="1">
      <alignment horizontal="center" vertical="center"/>
    </xf>
    <xf numFmtId="0" fontId="83" fillId="0" borderId="5" xfId="10" applyFont="1" applyBorder="1" applyAlignment="1">
      <alignment horizontal="center" vertical="center" wrapText="1"/>
    </xf>
    <xf numFmtId="0" fontId="79" fillId="0" borderId="0" xfId="0" applyFont="1"/>
    <xf numFmtId="0" fontId="80" fillId="0" borderId="5" xfId="10" applyFont="1" applyBorder="1" applyAlignment="1">
      <alignment horizontal="center" vertical="center" wrapText="1"/>
    </xf>
    <xf numFmtId="0" fontId="76" fillId="0" borderId="5" xfId="10" applyFont="1" applyBorder="1" applyAlignment="1">
      <alignment horizontal="center" vertical="center"/>
    </xf>
    <xf numFmtId="3" fontId="76" fillId="0" borderId="5" xfId="10" applyNumberFormat="1" applyFont="1" applyBorder="1" applyAlignment="1">
      <alignment horizontal="center" vertical="center"/>
    </xf>
    <xf numFmtId="3" fontId="76" fillId="0" borderId="7" xfId="10" applyNumberFormat="1" applyFont="1" applyBorder="1" applyAlignment="1">
      <alignment horizontal="center" vertical="center"/>
    </xf>
    <xf numFmtId="1" fontId="76" fillId="0" borderId="5" xfId="10" applyNumberFormat="1" applyFont="1" applyBorder="1" applyAlignment="1">
      <alignment horizontal="center" vertical="center"/>
    </xf>
    <xf numFmtId="0" fontId="47" fillId="2" borderId="5" xfId="0" applyFont="1" applyFill="1" applyBorder="1" applyAlignment="1">
      <alignment horizontal="left" vertical="center" wrapText="1"/>
    </xf>
    <xf numFmtId="3" fontId="103" fillId="0" borderId="1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" fontId="120" fillId="0" borderId="8" xfId="0" applyNumberFormat="1" applyFont="1" applyFill="1" applyBorder="1" applyAlignment="1">
      <alignment horizontal="center" vertical="center"/>
    </xf>
    <xf numFmtId="0" fontId="103" fillId="0" borderId="11" xfId="0" applyFont="1" applyFill="1" applyBorder="1" applyAlignment="1">
      <alignment horizontal="center" vertical="center"/>
    </xf>
    <xf numFmtId="3" fontId="103" fillId="0" borderId="1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" fontId="95" fillId="0" borderId="11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8" fillId="2" borderId="20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0" borderId="31" xfId="0" applyFont="1" applyFill="1" applyBorder="1" applyAlignment="1">
      <alignment horizontal="center" vertical="center" wrapText="1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7" xfId="0" applyFont="1" applyFill="1" applyBorder="1" applyAlignment="1">
      <alignment horizontal="center" vertical="center" wrapText="1"/>
    </xf>
    <xf numFmtId="168" fontId="47" fillId="2" borderId="11" xfId="8" applyNumberFormat="1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right"/>
    </xf>
    <xf numFmtId="0" fontId="74" fillId="2" borderId="20" xfId="0" applyFont="1" applyFill="1" applyBorder="1" applyAlignment="1">
      <alignment horizontal="left" vertical="center" wrapText="1"/>
    </xf>
    <xf numFmtId="0" fontId="74" fillId="2" borderId="5" xfId="0" applyFont="1" applyFill="1" applyBorder="1" applyAlignment="1">
      <alignment horizontal="center" vertical="center" wrapText="1"/>
    </xf>
    <xf numFmtId="168" fontId="135" fillId="0" borderId="5" xfId="8" applyNumberFormat="1" applyFon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0" fontId="74" fillId="0" borderId="5" xfId="0" applyFont="1" applyFill="1" applyBorder="1" applyAlignment="1">
      <alignment horizontal="center" vertical="center" wrapText="1"/>
    </xf>
    <xf numFmtId="0" fontId="45" fillId="0" borderId="29" xfId="0" applyFont="1" applyFill="1" applyBorder="1" applyAlignment="1"/>
    <xf numFmtId="0" fontId="45" fillId="0" borderId="30" xfId="0" applyFont="1" applyFill="1" applyBorder="1" applyAlignment="1"/>
    <xf numFmtId="0" fontId="38" fillId="2" borderId="5" xfId="1" applyFill="1" applyBorder="1"/>
    <xf numFmtId="0" fontId="38" fillId="0" borderId="0" xfId="1"/>
    <xf numFmtId="1" fontId="136" fillId="0" borderId="5" xfId="0" applyNumberFormat="1" applyFont="1" applyFill="1" applyBorder="1" applyAlignment="1">
      <alignment horizontal="center" vertical="center" wrapText="1" shrinkToFit="1"/>
    </xf>
    <xf numFmtId="3" fontId="0" fillId="0" borderId="5" xfId="0" applyNumberFormat="1" applyFont="1" applyFill="1" applyBorder="1" applyAlignment="1">
      <alignment horizontal="center" vertical="center"/>
    </xf>
    <xf numFmtId="49" fontId="63" fillId="0" borderId="5" xfId="0" applyNumberFormat="1" applyFont="1" applyFill="1" applyBorder="1" applyAlignment="1">
      <alignment horizontal="left" vertical="center"/>
    </xf>
    <xf numFmtId="0" fontId="125" fillId="0" borderId="5" xfId="0" applyFont="1" applyBorder="1" applyAlignment="1">
      <alignment horizontal="left" vertical="center"/>
    </xf>
    <xf numFmtId="0" fontId="76" fillId="0" borderId="0" xfId="9" applyFont="1" applyFill="1"/>
    <xf numFmtId="0" fontId="128" fillId="0" borderId="5" xfId="0" applyFon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left" vertical="center" wrapText="1"/>
    </xf>
    <xf numFmtId="3" fontId="138" fillId="0" borderId="5" xfId="0" applyNumberFormat="1" applyFont="1" applyBorder="1" applyAlignment="1">
      <alignment horizontal="center" vertical="center"/>
    </xf>
    <xf numFmtId="3" fontId="138" fillId="0" borderId="20" xfId="0" applyNumberFormat="1" applyFont="1" applyBorder="1" applyAlignment="1">
      <alignment horizontal="center" vertical="center"/>
    </xf>
    <xf numFmtId="3" fontId="95" fillId="0" borderId="20" xfId="0" applyNumberFormat="1" applyFont="1" applyBorder="1" applyAlignment="1">
      <alignment horizontal="center" vertical="center"/>
    </xf>
    <xf numFmtId="3" fontId="95" fillId="0" borderId="20" xfId="0" applyNumberFormat="1" applyFont="1" applyFill="1" applyBorder="1" applyAlignment="1">
      <alignment horizontal="center" vertical="center"/>
    </xf>
    <xf numFmtId="166" fontId="106" fillId="9" borderId="20" xfId="0" applyNumberFormat="1" applyFont="1" applyFill="1" applyBorder="1" applyAlignment="1">
      <alignment horizontal="center" vertical="center" wrapText="1"/>
    </xf>
    <xf numFmtId="166" fontId="105" fillId="9" borderId="5" xfId="0" applyNumberFormat="1" applyFont="1" applyFill="1" applyBorder="1" applyAlignment="1">
      <alignment horizontal="center" vertical="center"/>
    </xf>
    <xf numFmtId="0" fontId="130" fillId="0" borderId="5" xfId="0" applyFont="1" applyBorder="1" applyAlignment="1">
      <alignment vertical="center"/>
    </xf>
    <xf numFmtId="3" fontId="95" fillId="0" borderId="5" xfId="0" applyNumberFormat="1" applyFont="1" applyFill="1" applyBorder="1" applyAlignment="1">
      <alignment horizontal="center" vertical="center"/>
    </xf>
    <xf numFmtId="0" fontId="50" fillId="0" borderId="5" xfId="0" applyFont="1" applyBorder="1"/>
    <xf numFmtId="2" fontId="7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" fontId="51" fillId="0" borderId="20" xfId="0" applyNumberFormat="1" applyFont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106" fillId="9" borderId="5" xfId="0" applyFont="1" applyFill="1" applyBorder="1" applyAlignment="1">
      <alignment horizontal="center" vertical="center"/>
    </xf>
    <xf numFmtId="0" fontId="79" fillId="0" borderId="0" xfId="0" applyFont="1"/>
    <xf numFmtId="3" fontId="0" fillId="0" borderId="5" xfId="0" applyNumberForma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168" fontId="48" fillId="0" borderId="5" xfId="8" applyNumberFormat="1" applyFont="1" applyFill="1" applyBorder="1" applyAlignment="1">
      <alignment horizontal="center" vertical="center" wrapText="1"/>
    </xf>
    <xf numFmtId="0" fontId="46" fillId="0" borderId="5" xfId="9" applyFont="1" applyFill="1" applyBorder="1" applyAlignment="1">
      <alignment horizontal="center" vertical="center"/>
    </xf>
    <xf numFmtId="0" fontId="3" fillId="0" borderId="5" xfId="9" applyFont="1" applyFill="1" applyBorder="1" applyAlignment="1">
      <alignment horizontal="center" vertical="center"/>
    </xf>
    <xf numFmtId="1" fontId="46" fillId="0" borderId="5" xfId="9" applyNumberFormat="1" applyFont="1" applyFill="1" applyBorder="1" applyAlignment="1">
      <alignment horizontal="center" vertical="center"/>
    </xf>
    <xf numFmtId="1" fontId="10" fillId="0" borderId="5" xfId="9" applyNumberFormat="1" applyFont="1" applyFill="1" applyBorder="1" applyAlignment="1">
      <alignment horizontal="center" vertical="center"/>
    </xf>
    <xf numFmtId="2" fontId="46" fillId="0" borderId="5" xfId="9" applyNumberFormat="1" applyFont="1" applyFill="1" applyBorder="1" applyAlignment="1">
      <alignment horizontal="center" vertical="center" wrapText="1"/>
    </xf>
    <xf numFmtId="0" fontId="71" fillId="0" borderId="5" xfId="0" applyFont="1" applyBorder="1"/>
    <xf numFmtId="0" fontId="61" fillId="0" borderId="5" xfId="0" applyFont="1" applyBorder="1" applyAlignment="1">
      <alignment horizontal="center" wrapText="1"/>
    </xf>
    <xf numFmtId="1" fontId="45" fillId="0" borderId="5" xfId="0" applyNumberFormat="1" applyFont="1" applyBorder="1" applyAlignment="1">
      <alignment horizontal="center" vertical="center"/>
    </xf>
    <xf numFmtId="1" fontId="51" fillId="0" borderId="27" xfId="0" applyNumberFormat="1" applyFont="1" applyBorder="1" applyAlignment="1">
      <alignment horizontal="center" vertical="center"/>
    </xf>
    <xf numFmtId="1" fontId="51" fillId="0" borderId="5" xfId="0" applyNumberFormat="1" applyFont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60" fillId="0" borderId="8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45" fillId="0" borderId="11" xfId="0" applyFont="1" applyFill="1" applyBorder="1" applyAlignment="1">
      <alignment horizontal="left" vertical="center" wrapText="1"/>
    </xf>
    <xf numFmtId="0" fontId="45" fillId="0" borderId="11" xfId="0" applyFont="1" applyFill="1" applyBorder="1" applyAlignment="1">
      <alignment horizontal="center"/>
    </xf>
    <xf numFmtId="0" fontId="46" fillId="0" borderId="11" xfId="0" applyFont="1" applyFill="1" applyBorder="1" applyAlignment="1">
      <alignment horizontal="left" vertical="center" wrapText="1"/>
    </xf>
    <xf numFmtId="3" fontId="95" fillId="0" borderId="20" xfId="0" applyNumberFormat="1" applyFont="1" applyBorder="1" applyAlignment="1">
      <alignment horizontal="center" vertical="center"/>
    </xf>
    <xf numFmtId="0" fontId="7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128" fillId="0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46" fillId="0" borderId="8" xfId="0" applyFont="1" applyFill="1" applyBorder="1" applyAlignment="1">
      <alignment horizontal="center" vertical="center"/>
    </xf>
    <xf numFmtId="2" fontId="46" fillId="0" borderId="8" xfId="0" applyNumberFormat="1" applyFont="1" applyFill="1" applyBorder="1" applyAlignment="1">
      <alignment horizontal="center" vertical="center"/>
    </xf>
    <xf numFmtId="0" fontId="71" fillId="0" borderId="5" xfId="0" applyFont="1" applyBorder="1" applyAlignment="1">
      <alignment horizontal="left" vertical="center" wrapText="1"/>
    </xf>
    <xf numFmtId="0" fontId="60" fillId="0" borderId="5" xfId="0" applyFont="1" applyBorder="1" applyAlignment="1">
      <alignment horizontal="center" vertical="center" wrapText="1"/>
    </xf>
    <xf numFmtId="1" fontId="103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/>
    </xf>
    <xf numFmtId="2" fontId="46" fillId="0" borderId="5" xfId="0" applyNumberFormat="1" applyFont="1" applyBorder="1" applyAlignment="1">
      <alignment horizontal="center" vertical="center"/>
    </xf>
    <xf numFmtId="0" fontId="45" fillId="0" borderId="11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center" vertical="center"/>
    </xf>
    <xf numFmtId="2" fontId="46" fillId="0" borderId="11" xfId="0" applyNumberFormat="1" applyFont="1" applyBorder="1" applyAlignment="1">
      <alignment horizontal="center" vertical="center"/>
    </xf>
    <xf numFmtId="0" fontId="45" fillId="0" borderId="11" xfId="0" applyFont="1" applyBorder="1" applyAlignment="1">
      <alignment horizontal="center"/>
    </xf>
    <xf numFmtId="0" fontId="46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5" fillId="0" borderId="5" xfId="0" applyFont="1" applyFill="1" applyBorder="1" applyAlignment="1">
      <alignment horizontal="center"/>
    </xf>
    <xf numFmtId="0" fontId="45" fillId="0" borderId="8" xfId="0" applyFont="1" applyFill="1" applyBorder="1" applyAlignment="1">
      <alignment horizontal="center"/>
    </xf>
    <xf numFmtId="0" fontId="45" fillId="0" borderId="5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right"/>
    </xf>
    <xf numFmtId="0" fontId="106" fillId="9" borderId="5" xfId="0" applyFont="1" applyFill="1" applyBorder="1" applyAlignment="1">
      <alignment horizontal="center" vertical="center" wrapText="1"/>
    </xf>
    <xf numFmtId="0" fontId="106" fillId="9" borderId="7" xfId="0" applyFont="1" applyFill="1" applyBorder="1" applyAlignment="1">
      <alignment horizontal="center" vertical="center" wrapText="1"/>
    </xf>
    <xf numFmtId="0" fontId="101" fillId="2" borderId="5" xfId="1" applyFont="1" applyFill="1" applyBorder="1" applyAlignment="1">
      <alignment horizontal="center" vertical="center"/>
    </xf>
    <xf numFmtId="0" fontId="68" fillId="5" borderId="5" xfId="0" applyFont="1" applyFill="1" applyBorder="1" applyAlignment="1">
      <alignment horizontal="center"/>
    </xf>
    <xf numFmtId="0" fontId="107" fillId="9" borderId="7" xfId="0" applyFont="1" applyFill="1" applyBorder="1" applyAlignment="1">
      <alignment horizontal="center" vertical="center" wrapText="1"/>
    </xf>
    <xf numFmtId="0" fontId="107" fillId="9" borderId="8" xfId="0" applyFont="1" applyFill="1" applyBorder="1" applyAlignment="1">
      <alignment horizontal="center" vertical="center" wrapText="1"/>
    </xf>
    <xf numFmtId="0" fontId="106" fillId="9" borderId="5" xfId="0" applyFont="1" applyFill="1" applyBorder="1" applyAlignment="1">
      <alignment horizontal="center" vertical="center"/>
    </xf>
    <xf numFmtId="0" fontId="106" fillId="9" borderId="20" xfId="0" applyFont="1" applyFill="1" applyBorder="1" applyAlignment="1">
      <alignment horizontal="center" vertical="center"/>
    </xf>
    <xf numFmtId="0" fontId="106" fillId="9" borderId="16" xfId="0" applyFont="1" applyFill="1" applyBorder="1" applyAlignment="1">
      <alignment horizontal="center" vertical="center"/>
    </xf>
    <xf numFmtId="0" fontId="106" fillId="9" borderId="27" xfId="0" applyFont="1" applyFill="1" applyBorder="1" applyAlignment="1">
      <alignment horizontal="center" vertical="center"/>
    </xf>
    <xf numFmtId="0" fontId="106" fillId="9" borderId="8" xfId="0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left" vertical="center" wrapText="1"/>
    </xf>
    <xf numFmtId="0" fontId="60" fillId="0" borderId="8" xfId="0" applyFont="1" applyBorder="1" applyAlignment="1">
      <alignment horizontal="left" vertical="center" wrapText="1"/>
    </xf>
    <xf numFmtId="0" fontId="44" fillId="8" borderId="20" xfId="0" applyFont="1" applyFill="1" applyBorder="1" applyAlignment="1">
      <alignment horizontal="left" vertical="center" wrapText="1"/>
    </xf>
    <xf numFmtId="0" fontId="44" fillId="8" borderId="16" xfId="0" applyFont="1" applyFill="1" applyBorder="1" applyAlignment="1">
      <alignment horizontal="left" vertical="center" wrapText="1"/>
    </xf>
    <xf numFmtId="0" fontId="44" fillId="8" borderId="27" xfId="0" applyFont="1" applyFill="1" applyBorder="1" applyAlignment="1">
      <alignment horizontal="left" vertical="center" wrapText="1"/>
    </xf>
    <xf numFmtId="0" fontId="106" fillId="9" borderId="25" xfId="0" applyFont="1" applyFill="1" applyBorder="1" applyAlignment="1">
      <alignment horizontal="left" vertical="center" wrapText="1"/>
    </xf>
    <xf numFmtId="0" fontId="106" fillId="9" borderId="0" xfId="0" applyFont="1" applyFill="1" applyBorder="1" applyAlignment="1">
      <alignment horizontal="left" vertical="center" wrapText="1"/>
    </xf>
    <xf numFmtId="0" fontId="106" fillId="9" borderId="30" xfId="0" applyFont="1" applyFill="1" applyBorder="1" applyAlignment="1">
      <alignment horizontal="left" vertical="center" wrapText="1"/>
    </xf>
    <xf numFmtId="0" fontId="106" fillId="9" borderId="21" xfId="0" applyFont="1" applyFill="1" applyBorder="1" applyAlignment="1">
      <alignment horizontal="left" vertical="center" wrapText="1"/>
    </xf>
    <xf numFmtId="0" fontId="106" fillId="9" borderId="22" xfId="0" applyFont="1" applyFill="1" applyBorder="1" applyAlignment="1">
      <alignment horizontal="left" vertical="center" wrapText="1"/>
    </xf>
    <xf numFmtId="0" fontId="106" fillId="9" borderId="31" xfId="0" applyFont="1" applyFill="1" applyBorder="1" applyAlignment="1">
      <alignment horizontal="left" vertical="center" wrapText="1"/>
    </xf>
    <xf numFmtId="0" fontId="95" fillId="0" borderId="7" xfId="0" applyFont="1" applyFill="1" applyBorder="1" applyAlignment="1">
      <alignment horizontal="left" vertical="center" wrapText="1" shrinkToFit="1"/>
    </xf>
    <xf numFmtId="0" fontId="46" fillId="0" borderId="8" xfId="0" applyFont="1" applyFill="1" applyBorder="1" applyAlignment="1">
      <alignment horizontal="left" vertical="center" wrapText="1" shrinkToFit="1"/>
    </xf>
    <xf numFmtId="0" fontId="44" fillId="0" borderId="20" xfId="0" applyFont="1" applyFill="1" applyBorder="1" applyAlignment="1">
      <alignment horizontal="left" vertical="center" wrapText="1"/>
    </xf>
    <xf numFmtId="0" fontId="44" fillId="0" borderId="16" xfId="0" applyFont="1" applyFill="1" applyBorder="1" applyAlignment="1">
      <alignment horizontal="left" vertical="center" wrapText="1"/>
    </xf>
    <xf numFmtId="0" fontId="44" fillId="0" borderId="27" xfId="0" applyFont="1" applyFill="1" applyBorder="1" applyAlignment="1">
      <alignment horizontal="left" vertical="center" wrapText="1"/>
    </xf>
    <xf numFmtId="0" fontId="60" fillId="0" borderId="7" xfId="0" applyFont="1" applyFill="1" applyBorder="1" applyAlignment="1">
      <alignment horizontal="center" vertical="center" wrapTex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8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01" fillId="2" borderId="25" xfId="1" applyFont="1" applyFill="1" applyBorder="1" applyAlignment="1">
      <alignment horizontal="center" vertical="center"/>
    </xf>
    <xf numFmtId="0" fontId="101" fillId="2" borderId="0" xfId="1" applyFont="1" applyFill="1" applyBorder="1" applyAlignment="1">
      <alignment horizontal="center" vertical="center"/>
    </xf>
    <xf numFmtId="0" fontId="106" fillId="9" borderId="7" xfId="0" applyFont="1" applyFill="1" applyBorder="1" applyAlignment="1">
      <alignment horizontal="center" vertical="center"/>
    </xf>
    <xf numFmtId="0" fontId="106" fillId="9" borderId="11" xfId="0" applyFont="1" applyFill="1" applyBorder="1" applyAlignment="1">
      <alignment horizontal="center" vertical="center"/>
    </xf>
    <xf numFmtId="0" fontId="40" fillId="5" borderId="21" xfId="0" applyFont="1" applyFill="1" applyBorder="1" applyAlignment="1">
      <alignment horizontal="center"/>
    </xf>
    <xf numFmtId="0" fontId="40" fillId="5" borderId="22" xfId="0" applyFont="1" applyFill="1" applyBorder="1" applyAlignment="1">
      <alignment horizontal="center"/>
    </xf>
    <xf numFmtId="3" fontId="103" fillId="0" borderId="7" xfId="0" applyNumberFormat="1" applyFont="1" applyFill="1" applyBorder="1" applyAlignment="1">
      <alignment horizontal="center" vertical="center"/>
    </xf>
    <xf numFmtId="3" fontId="103" fillId="0" borderId="11" xfId="0" applyNumberFormat="1" applyFont="1" applyFill="1" applyBorder="1" applyAlignment="1">
      <alignment horizontal="center" vertical="center"/>
    </xf>
    <xf numFmtId="3" fontId="103" fillId="0" borderId="8" xfId="0" applyNumberFormat="1" applyFont="1" applyFill="1" applyBorder="1" applyAlignment="1">
      <alignment horizontal="center" vertical="center"/>
    </xf>
    <xf numFmtId="0" fontId="122" fillId="0" borderId="7" xfId="0" applyFont="1" applyFill="1" applyBorder="1" applyAlignment="1">
      <alignment horizontal="left" vertical="center"/>
    </xf>
    <xf numFmtId="0" fontId="122" fillId="0" borderId="11" xfId="0" applyFont="1" applyFill="1" applyBorder="1" applyAlignment="1">
      <alignment horizontal="left" vertical="center"/>
    </xf>
    <xf numFmtId="0" fontId="122" fillId="0" borderId="8" xfId="0" applyFont="1" applyFill="1" applyBorder="1" applyAlignment="1">
      <alignment horizontal="left" vertical="center"/>
    </xf>
    <xf numFmtId="0" fontId="103" fillId="0" borderId="7" xfId="0" applyFont="1" applyFill="1" applyBorder="1" applyAlignment="1">
      <alignment horizontal="center" vertical="center"/>
    </xf>
    <xf numFmtId="0" fontId="103" fillId="0" borderId="11" xfId="0" applyFont="1" applyFill="1" applyBorder="1" applyAlignment="1">
      <alignment horizontal="center" vertical="center"/>
    </xf>
    <xf numFmtId="0" fontId="103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" fontId="95" fillId="0" borderId="5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6" fillId="0" borderId="7" xfId="0" applyFont="1" applyFill="1" applyBorder="1" applyAlignment="1">
      <alignment horizontal="left" vertical="center"/>
    </xf>
    <xf numFmtId="0" fontId="66" fillId="0" borderId="11" xfId="0" applyFont="1" applyFill="1" applyBorder="1" applyAlignment="1">
      <alignment horizontal="left" vertical="center"/>
    </xf>
    <xf numFmtId="0" fontId="66" fillId="0" borderId="8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3" fontId="8" fillId="0" borderId="7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0" fontId="103" fillId="0" borderId="5" xfId="0" applyFont="1" applyFill="1" applyBorder="1" applyAlignment="1">
      <alignment horizontal="center" vertical="center"/>
    </xf>
    <xf numFmtId="1" fontId="120" fillId="0" borderId="5" xfId="0" applyNumberFormat="1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/>
    </xf>
    <xf numFmtId="0" fontId="40" fillId="0" borderId="16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/>
    </xf>
    <xf numFmtId="1" fontId="120" fillId="0" borderId="7" xfId="0" applyNumberFormat="1" applyFont="1" applyFill="1" applyBorder="1" applyAlignment="1">
      <alignment horizontal="center" vertical="center"/>
    </xf>
    <xf numFmtId="1" fontId="120" fillId="0" borderId="8" xfId="0" applyNumberFormat="1" applyFont="1" applyFill="1" applyBorder="1" applyAlignment="1">
      <alignment horizontal="center" vertical="center"/>
    </xf>
    <xf numFmtId="1" fontId="95" fillId="0" borderId="7" xfId="0" applyNumberFormat="1" applyFont="1" applyFill="1" applyBorder="1" applyAlignment="1">
      <alignment horizontal="center" vertical="center"/>
    </xf>
    <xf numFmtId="1" fontId="95" fillId="0" borderId="8" xfId="0" applyNumberFormat="1" applyFont="1" applyFill="1" applyBorder="1" applyAlignment="1">
      <alignment horizontal="center" vertical="center"/>
    </xf>
    <xf numFmtId="3" fontId="46" fillId="0" borderId="7" xfId="0" applyNumberFormat="1" applyFont="1" applyFill="1" applyBorder="1" applyAlignment="1">
      <alignment horizontal="center" vertical="center"/>
    </xf>
    <xf numFmtId="3" fontId="46" fillId="0" borderId="8" xfId="0" applyNumberFormat="1" applyFont="1" applyFill="1" applyBorder="1" applyAlignment="1">
      <alignment horizontal="center" vertical="center"/>
    </xf>
    <xf numFmtId="0" fontId="44" fillId="8" borderId="24" xfId="0" applyFont="1" applyFill="1" applyBorder="1" applyAlignment="1">
      <alignment horizontal="left" vertical="center" wrapText="1"/>
    </xf>
    <xf numFmtId="0" fontId="44" fillId="8" borderId="23" xfId="0" applyFont="1" applyFill="1" applyBorder="1" applyAlignment="1">
      <alignment horizontal="left" vertical="center" wrapText="1"/>
    </xf>
    <xf numFmtId="0" fontId="44" fillId="8" borderId="29" xfId="0" applyFont="1" applyFill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" fontId="51" fillId="0" borderId="7" xfId="0" applyNumberFormat="1" applyFont="1" applyFill="1" applyBorder="1" applyAlignment="1">
      <alignment horizontal="center" vertical="center"/>
    </xf>
    <xf numFmtId="1" fontId="51" fillId="0" borderId="8" xfId="0" applyNumberFormat="1" applyFont="1" applyFill="1" applyBorder="1" applyAlignment="1">
      <alignment horizontal="center" vertical="center"/>
    </xf>
    <xf numFmtId="0" fontId="60" fillId="0" borderId="7" xfId="0" applyFont="1" applyBorder="1" applyAlignment="1">
      <alignment horizontal="left" vertical="top" wrapText="1"/>
    </xf>
    <xf numFmtId="0" fontId="60" fillId="0" borderId="11" xfId="0" applyFont="1" applyBorder="1" applyAlignment="1">
      <alignment horizontal="left" vertical="top" wrapText="1"/>
    </xf>
    <xf numFmtId="0" fontId="60" fillId="0" borderId="8" xfId="0" applyFont="1" applyBorder="1" applyAlignment="1">
      <alignment horizontal="left" vertical="top" wrapText="1"/>
    </xf>
    <xf numFmtId="1" fontId="51" fillId="0" borderId="11" xfId="0" applyNumberFormat="1" applyFont="1" applyFill="1" applyBorder="1" applyAlignment="1">
      <alignment horizontal="center" vertical="center"/>
    </xf>
    <xf numFmtId="3" fontId="103" fillId="0" borderId="7" xfId="0" applyNumberFormat="1" applyFont="1" applyBorder="1" applyAlignment="1">
      <alignment horizontal="center" vertical="center"/>
    </xf>
    <xf numFmtId="3" fontId="103" fillId="0" borderId="11" xfId="0" applyNumberFormat="1" applyFont="1" applyBorder="1" applyAlignment="1">
      <alignment horizontal="center" vertical="center"/>
    </xf>
    <xf numFmtId="3" fontId="103" fillId="0" borderId="8" xfId="0" applyNumberFormat="1" applyFont="1" applyBorder="1" applyAlignment="1">
      <alignment horizontal="center" vertical="center"/>
    </xf>
    <xf numFmtId="0" fontId="88" fillId="5" borderId="21" xfId="0" applyFont="1" applyFill="1" applyBorder="1" applyAlignment="1">
      <alignment horizontal="center"/>
    </xf>
    <xf numFmtId="0" fontId="88" fillId="5" borderId="22" xfId="0" applyFont="1" applyFill="1" applyBorder="1" applyAlignment="1">
      <alignment horizontal="center"/>
    </xf>
    <xf numFmtId="0" fontId="106" fillId="9" borderId="14" xfId="0" applyFont="1" applyFill="1" applyBorder="1" applyAlignment="1">
      <alignment horizontal="center" vertical="center" wrapText="1"/>
    </xf>
    <xf numFmtId="0" fontId="101" fillId="2" borderId="12" xfId="1" applyFont="1" applyFill="1" applyBorder="1" applyAlignment="1">
      <alignment horizontal="center" vertical="center"/>
    </xf>
    <xf numFmtId="0" fontId="102" fillId="2" borderId="13" xfId="1" applyFont="1" applyFill="1" applyBorder="1" applyAlignment="1">
      <alignment horizontal="center" vertical="center"/>
    </xf>
    <xf numFmtId="0" fontId="102" fillId="2" borderId="15" xfId="1" applyFont="1" applyFill="1" applyBorder="1" applyAlignment="1">
      <alignment horizontal="center" vertical="center"/>
    </xf>
    <xf numFmtId="0" fontId="95" fillId="2" borderId="7" xfId="0" applyFont="1" applyFill="1" applyBorder="1" applyAlignment="1">
      <alignment horizontal="left" vertical="center"/>
    </xf>
    <xf numFmtId="0" fontId="95" fillId="2" borderId="11" xfId="0" applyFont="1" applyFill="1" applyBorder="1" applyAlignment="1">
      <alignment horizontal="left" vertical="center"/>
    </xf>
    <xf numFmtId="0" fontId="95" fillId="2" borderId="8" xfId="0" applyFont="1" applyFill="1" applyBorder="1" applyAlignment="1">
      <alignment horizontal="left" vertical="center"/>
    </xf>
    <xf numFmtId="0" fontId="46" fillId="2" borderId="7" xfId="0" applyFont="1" applyFill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106" fillId="9" borderId="24" xfId="0" applyFont="1" applyFill="1" applyBorder="1" applyAlignment="1">
      <alignment horizontal="center" vertical="center" wrapText="1"/>
    </xf>
    <xf numFmtId="0" fontId="106" fillId="9" borderId="29" xfId="0" applyFont="1" applyFill="1" applyBorder="1" applyAlignment="1">
      <alignment horizontal="center" vertical="center" wrapText="1"/>
    </xf>
    <xf numFmtId="0" fontId="106" fillId="9" borderId="45" xfId="0" applyFont="1" applyFill="1" applyBorder="1" applyAlignment="1">
      <alignment horizontal="center" vertical="center" wrapText="1"/>
    </xf>
    <xf numFmtId="0" fontId="106" fillId="9" borderId="32" xfId="0" applyFont="1" applyFill="1" applyBorder="1" applyAlignment="1">
      <alignment horizontal="center" vertical="center" wrapText="1"/>
    </xf>
    <xf numFmtId="0" fontId="66" fillId="0" borderId="7" xfId="0" applyFont="1" applyBorder="1" applyAlignment="1">
      <alignment horizontal="left" vertical="center"/>
    </xf>
    <xf numFmtId="0" fontId="66" fillId="0" borderId="11" xfId="0" applyFont="1" applyBorder="1" applyAlignment="1">
      <alignment horizontal="left" vertical="center"/>
    </xf>
    <xf numFmtId="0" fontId="66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1" fillId="0" borderId="7" xfId="0" applyFont="1" applyBorder="1" applyAlignment="1">
      <alignment horizontal="left" vertical="center"/>
    </xf>
    <xf numFmtId="0" fontId="51" fillId="0" borderId="11" xfId="0" applyFont="1" applyBorder="1" applyAlignment="1">
      <alignment horizontal="left" vertical="center"/>
    </xf>
    <xf numFmtId="0" fontId="51" fillId="0" borderId="8" xfId="0" applyFont="1" applyBorder="1" applyAlignment="1">
      <alignment horizontal="left" vertical="center"/>
    </xf>
    <xf numFmtId="0" fontId="68" fillId="5" borderId="8" xfId="0" applyFont="1" applyFill="1" applyBorder="1" applyAlignment="1">
      <alignment horizontal="center"/>
    </xf>
    <xf numFmtId="0" fontId="55" fillId="2" borderId="7" xfId="0" applyFont="1" applyFill="1" applyBorder="1" applyAlignment="1">
      <alignment horizontal="left" vertical="center"/>
    </xf>
    <xf numFmtId="0" fontId="55" fillId="2" borderId="11" xfId="0" applyFont="1" applyFill="1" applyBorder="1" applyAlignment="1">
      <alignment horizontal="left" vertical="center"/>
    </xf>
    <xf numFmtId="0" fontId="55" fillId="2" borderId="8" xfId="0" applyFont="1" applyFill="1" applyBorder="1" applyAlignment="1">
      <alignment horizontal="left" vertical="center"/>
    </xf>
    <xf numFmtId="0" fontId="46" fillId="2" borderId="5" xfId="0" applyFont="1" applyFill="1" applyBorder="1" applyAlignment="1">
      <alignment horizontal="center" vertical="center"/>
    </xf>
    <xf numFmtId="0" fontId="54" fillId="2" borderId="7" xfId="0" applyFont="1" applyFill="1" applyBorder="1" applyAlignment="1">
      <alignment horizontal="center" vertical="center" wrapText="1"/>
    </xf>
    <xf numFmtId="0" fontId="54" fillId="2" borderId="11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61" fillId="0" borderId="7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" fontId="51" fillId="0" borderId="20" xfId="0" applyNumberFormat="1" applyFont="1" applyBorder="1" applyAlignment="1">
      <alignment horizontal="center" vertical="center"/>
    </xf>
    <xf numFmtId="1" fontId="51" fillId="0" borderId="2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6" fillId="9" borderId="5" xfId="0" applyFont="1" applyFill="1" applyBorder="1" applyAlignment="1">
      <alignment horizontal="left" vertical="center" wrapText="1"/>
    </xf>
    <xf numFmtId="0" fontId="44" fillId="8" borderId="5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0" fillId="0" borderId="27" xfId="0" applyBorder="1" applyAlignment="1">
      <alignment horizontal="left"/>
    </xf>
    <xf numFmtId="1" fontId="51" fillId="0" borderId="5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0" fillId="5" borderId="5" xfId="0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3" fontId="0" fillId="0" borderId="5" xfId="0" applyNumberFormat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top" wrapText="1"/>
    </xf>
    <xf numFmtId="0" fontId="60" fillId="0" borderId="29" xfId="0" applyFont="1" applyBorder="1" applyAlignment="1">
      <alignment horizontal="center" vertical="top" wrapText="1"/>
    </xf>
    <xf numFmtId="0" fontId="60" fillId="0" borderId="25" xfId="0" applyFont="1" applyBorder="1" applyAlignment="1">
      <alignment horizontal="center" vertical="top" wrapText="1"/>
    </xf>
    <xf numFmtId="0" fontId="60" fillId="0" borderId="30" xfId="0" applyFont="1" applyBorder="1" applyAlignment="1">
      <alignment horizontal="center" vertical="top" wrapText="1"/>
    </xf>
    <xf numFmtId="0" fontId="60" fillId="0" borderId="21" xfId="0" applyFont="1" applyBorder="1" applyAlignment="1">
      <alignment horizontal="center" vertical="top" wrapText="1"/>
    </xf>
    <xf numFmtId="0" fontId="60" fillId="0" borderId="31" xfId="0" applyFont="1" applyBorder="1" applyAlignment="1">
      <alignment horizontal="center" vertical="top" wrapText="1"/>
    </xf>
    <xf numFmtId="0" fontId="60" fillId="0" borderId="20" xfId="0" applyFont="1" applyBorder="1" applyAlignment="1">
      <alignment horizontal="center" wrapText="1"/>
    </xf>
    <xf numFmtId="0" fontId="60" fillId="0" borderId="27" xfId="0" applyFont="1" applyBorder="1" applyAlignment="1">
      <alignment horizontal="center" wrapText="1"/>
    </xf>
    <xf numFmtId="1" fontId="51" fillId="0" borderId="7" xfId="0" applyNumberFormat="1" applyFont="1" applyBorder="1" applyAlignment="1">
      <alignment horizontal="center" vertical="center"/>
    </xf>
    <xf numFmtId="1" fontId="51" fillId="0" borderId="11" xfId="0" applyNumberFormat="1" applyFont="1" applyBorder="1" applyAlignment="1">
      <alignment horizontal="center" vertical="center"/>
    </xf>
    <xf numFmtId="1" fontId="51" fillId="0" borderId="8" xfId="0" applyNumberFormat="1" applyFont="1" applyBorder="1" applyAlignment="1">
      <alignment horizontal="center" vertical="center"/>
    </xf>
    <xf numFmtId="0" fontId="95" fillId="2" borderId="7" xfId="0" applyFont="1" applyFill="1" applyBorder="1" applyAlignment="1">
      <alignment horizontal="center" vertical="center"/>
    </xf>
    <xf numFmtId="0" fontId="95" fillId="2" borderId="11" xfId="0" applyFont="1" applyFill="1" applyBorder="1" applyAlignment="1">
      <alignment horizontal="center" vertical="center"/>
    </xf>
    <xf numFmtId="0" fontId="95" fillId="2" borderId="8" xfId="0" applyFont="1" applyFill="1" applyBorder="1" applyAlignment="1">
      <alignment horizontal="center" vertical="center"/>
    </xf>
    <xf numFmtId="0" fontId="106" fillId="9" borderId="14" xfId="0" applyFont="1" applyFill="1" applyBorder="1" applyAlignment="1">
      <alignment horizontal="center" vertical="center"/>
    </xf>
    <xf numFmtId="0" fontId="95" fillId="2" borderId="7" xfId="0" applyFont="1" applyFill="1" applyBorder="1" applyAlignment="1">
      <alignment horizontal="center" vertical="center" wrapText="1"/>
    </xf>
    <xf numFmtId="0" fontId="95" fillId="2" borderId="8" xfId="0" applyFont="1" applyFill="1" applyBorder="1" applyAlignment="1">
      <alignment horizontal="center" vertical="center" wrapText="1"/>
    </xf>
    <xf numFmtId="0" fontId="95" fillId="2" borderId="11" xfId="0" applyFont="1" applyFill="1" applyBorder="1" applyAlignment="1">
      <alignment horizontal="center" vertical="center" wrapText="1"/>
    </xf>
    <xf numFmtId="0" fontId="101" fillId="2" borderId="26" xfId="1" applyFont="1" applyFill="1" applyBorder="1" applyAlignment="1">
      <alignment horizontal="center" vertical="center"/>
    </xf>
    <xf numFmtId="0" fontId="55" fillId="2" borderId="20" xfId="0" applyFont="1" applyFill="1" applyBorder="1" applyAlignment="1">
      <alignment horizontal="center"/>
    </xf>
    <xf numFmtId="0" fontId="55" fillId="2" borderId="16" xfId="0" applyFont="1" applyFill="1" applyBorder="1" applyAlignment="1">
      <alignment horizontal="center"/>
    </xf>
    <xf numFmtId="0" fontId="55" fillId="2" borderId="27" xfId="0" applyFont="1" applyFill="1" applyBorder="1" applyAlignment="1">
      <alignment horizontal="center"/>
    </xf>
    <xf numFmtId="0" fontId="51" fillId="0" borderId="5" xfId="0" applyFont="1" applyFill="1" applyBorder="1" applyAlignment="1">
      <alignment horizontal="center" wrapText="1"/>
    </xf>
    <xf numFmtId="166" fontId="60" fillId="0" borderId="7" xfId="0" applyNumberFormat="1" applyFont="1" applyBorder="1" applyAlignment="1">
      <alignment horizontal="left" vertical="center" wrapText="1"/>
    </xf>
    <xf numFmtId="166" fontId="60" fillId="0" borderId="11" xfId="0" applyNumberFormat="1" applyFont="1" applyBorder="1" applyAlignment="1">
      <alignment horizontal="left" vertical="center"/>
    </xf>
    <xf numFmtId="166" fontId="60" fillId="0" borderId="8" xfId="0" applyNumberFormat="1" applyFont="1" applyBorder="1" applyAlignment="1">
      <alignment horizontal="left" vertical="center"/>
    </xf>
    <xf numFmtId="166" fontId="106" fillId="9" borderId="7" xfId="0" applyNumberFormat="1" applyFont="1" applyFill="1" applyBorder="1" applyAlignment="1">
      <alignment horizontal="center" vertical="center" wrapText="1"/>
    </xf>
    <xf numFmtId="166" fontId="106" fillId="9" borderId="8" xfId="0" applyNumberFormat="1" applyFont="1" applyFill="1" applyBorder="1" applyAlignment="1">
      <alignment horizontal="center" vertical="center" wrapText="1"/>
    </xf>
    <xf numFmtId="0" fontId="106" fillId="9" borderId="24" xfId="0" applyFont="1" applyFill="1" applyBorder="1" applyAlignment="1">
      <alignment horizontal="left" vertical="center" wrapText="1"/>
    </xf>
    <xf numFmtId="0" fontId="106" fillId="9" borderId="23" xfId="0" applyFont="1" applyFill="1" applyBorder="1" applyAlignment="1">
      <alignment horizontal="left" vertical="center" wrapText="1"/>
    </xf>
    <xf numFmtId="0" fontId="106" fillId="9" borderId="29" xfId="0" applyFont="1" applyFill="1" applyBorder="1" applyAlignment="1">
      <alignment horizontal="left" vertical="center" wrapText="1"/>
    </xf>
    <xf numFmtId="166" fontId="60" fillId="0" borderId="7" xfId="0" applyNumberFormat="1" applyFont="1" applyFill="1" applyBorder="1" applyAlignment="1">
      <alignment horizontal="left" vertical="center" wrapText="1"/>
    </xf>
    <xf numFmtId="166" fontId="60" fillId="0" borderId="11" xfId="0" applyNumberFormat="1" applyFont="1" applyFill="1" applyBorder="1" applyAlignment="1">
      <alignment horizontal="left" vertical="center"/>
    </xf>
    <xf numFmtId="166" fontId="60" fillId="0" borderId="8" xfId="0" applyNumberFormat="1" applyFont="1" applyFill="1" applyBorder="1" applyAlignment="1">
      <alignment horizontal="left" vertical="center"/>
    </xf>
    <xf numFmtId="0" fontId="44" fillId="0" borderId="5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wrapText="1"/>
    </xf>
    <xf numFmtId="166" fontId="60" fillId="0" borderId="8" xfId="0" applyNumberFormat="1" applyFont="1" applyBorder="1" applyAlignment="1">
      <alignment horizontal="left" vertical="center" wrapText="1"/>
    </xf>
    <xf numFmtId="0" fontId="68" fillId="5" borderId="5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left" vertical="center" wrapText="1"/>
    </xf>
    <xf numFmtId="0" fontId="54" fillId="0" borderId="11" xfId="0" applyFont="1" applyFill="1" applyBorder="1" applyAlignment="1">
      <alignment horizontal="left" vertical="center" wrapText="1"/>
    </xf>
    <xf numFmtId="0" fontId="54" fillId="0" borderId="8" xfId="0" applyFont="1" applyFill="1" applyBorder="1" applyAlignment="1">
      <alignment horizontal="left" vertical="center" wrapText="1"/>
    </xf>
    <xf numFmtId="0" fontId="45" fillId="5" borderId="5" xfId="0" applyFont="1" applyFill="1" applyBorder="1" applyAlignment="1">
      <alignment horizontal="center"/>
    </xf>
    <xf numFmtId="0" fontId="51" fillId="4" borderId="5" xfId="0" applyFont="1" applyFill="1" applyBorder="1" applyAlignment="1">
      <alignment horizontal="center" wrapText="1"/>
    </xf>
    <xf numFmtId="0" fontId="52" fillId="4" borderId="5" xfId="0" applyFont="1" applyFill="1" applyBorder="1" applyAlignment="1">
      <alignment horizontal="center" wrapText="1"/>
    </xf>
    <xf numFmtId="0" fontId="50" fillId="0" borderId="5" xfId="0" applyFont="1" applyFill="1" applyBorder="1" applyAlignment="1">
      <alignment horizontal="center" wrapText="1"/>
    </xf>
    <xf numFmtId="2" fontId="44" fillId="0" borderId="7" xfId="0" applyNumberFormat="1" applyFont="1" applyFill="1" applyBorder="1" applyAlignment="1">
      <alignment horizontal="center"/>
    </xf>
    <xf numFmtId="2" fontId="44" fillId="0" borderId="11" xfId="0" applyNumberFormat="1" applyFont="1" applyFill="1" applyBorder="1" applyAlignment="1">
      <alignment horizontal="center"/>
    </xf>
    <xf numFmtId="2" fontId="44" fillId="0" borderId="8" xfId="0" applyNumberFormat="1" applyFont="1" applyFill="1" applyBorder="1" applyAlignment="1">
      <alignment horizontal="center"/>
    </xf>
    <xf numFmtId="1" fontId="45" fillId="0" borderId="20" xfId="0" applyNumberFormat="1" applyFont="1" applyFill="1" applyBorder="1" applyAlignment="1">
      <alignment horizontal="center" vertical="center"/>
    </xf>
    <xf numFmtId="1" fontId="45" fillId="0" borderId="27" xfId="0" applyNumberFormat="1" applyFont="1" applyFill="1" applyBorder="1" applyAlignment="1">
      <alignment horizontal="center" vertical="center"/>
    </xf>
    <xf numFmtId="2" fontId="61" fillId="0" borderId="7" xfId="0" applyNumberFormat="1" applyFont="1" applyBorder="1" applyAlignment="1">
      <alignment horizontal="left" vertical="center" wrapText="1"/>
    </xf>
    <xf numFmtId="2" fontId="61" fillId="0" borderId="8" xfId="0" applyNumberFormat="1" applyFont="1" applyBorder="1" applyAlignment="1">
      <alignment horizontal="left" vertical="center"/>
    </xf>
    <xf numFmtId="2" fontId="44" fillId="0" borderId="7" xfId="0" applyNumberFormat="1" applyFont="1" applyBorder="1" applyAlignment="1">
      <alignment horizontal="center"/>
    </xf>
    <xf numFmtId="2" fontId="44" fillId="0" borderId="8" xfId="0" applyNumberFormat="1" applyFont="1" applyBorder="1" applyAlignment="1">
      <alignment horizontal="center"/>
    </xf>
    <xf numFmtId="1" fontId="44" fillId="0" borderId="20" xfId="0" applyNumberFormat="1" applyFont="1" applyFill="1" applyBorder="1" applyAlignment="1">
      <alignment horizontal="center" vertical="center"/>
    </xf>
    <xf numFmtId="1" fontId="44" fillId="0" borderId="27" xfId="0" applyNumberFormat="1" applyFont="1" applyFill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 wrapText="1"/>
    </xf>
    <xf numFmtId="0" fontId="52" fillId="4" borderId="5" xfId="0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2" fontId="106" fillId="9" borderId="20" xfId="0" applyNumberFormat="1" applyFont="1" applyFill="1" applyBorder="1" applyAlignment="1">
      <alignment horizontal="center" vertical="center" wrapText="1"/>
    </xf>
    <xf numFmtId="2" fontId="106" fillId="9" borderId="27" xfId="0" applyNumberFormat="1" applyFont="1" applyFill="1" applyBorder="1" applyAlignment="1">
      <alignment horizontal="center" vertical="center" wrapText="1"/>
    </xf>
    <xf numFmtId="2" fontId="106" fillId="9" borderId="5" xfId="0" applyNumberFormat="1" applyFont="1" applyFill="1" applyBorder="1" applyAlignment="1">
      <alignment horizontal="center" vertical="center" wrapText="1"/>
    </xf>
    <xf numFmtId="0" fontId="106" fillId="9" borderId="8" xfId="0" applyFont="1" applyFill="1" applyBorder="1" applyAlignment="1">
      <alignment horizontal="center" vertical="center"/>
    </xf>
    <xf numFmtId="0" fontId="101" fillId="2" borderId="28" xfId="1" applyFont="1" applyFill="1" applyBorder="1" applyAlignment="1">
      <alignment horizontal="center" vertical="center"/>
    </xf>
    <xf numFmtId="0" fontId="101" fillId="2" borderId="16" xfId="1" applyFont="1" applyFill="1" applyBorder="1" applyAlignment="1">
      <alignment horizontal="center" vertical="center"/>
    </xf>
    <xf numFmtId="2" fontId="61" fillId="0" borderId="7" xfId="0" applyNumberFormat="1" applyFont="1" applyFill="1" applyBorder="1" applyAlignment="1">
      <alignment horizontal="left" vertical="center" wrapText="1"/>
    </xf>
    <xf numFmtId="2" fontId="61" fillId="0" borderId="8" xfId="0" applyNumberFormat="1" applyFont="1" applyFill="1" applyBorder="1" applyAlignment="1">
      <alignment horizontal="left" vertical="center"/>
    </xf>
    <xf numFmtId="2" fontId="61" fillId="0" borderId="11" xfId="0" applyNumberFormat="1" applyFont="1" applyFill="1" applyBorder="1" applyAlignment="1">
      <alignment horizontal="left" vertical="center"/>
    </xf>
    <xf numFmtId="0" fontId="111" fillId="9" borderId="5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61" fillId="0" borderId="7" xfId="0" applyNumberFormat="1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68" fillId="5" borderId="20" xfId="0" applyFont="1" applyFill="1" applyBorder="1" applyAlignment="1">
      <alignment horizontal="center"/>
    </xf>
    <xf numFmtId="0" fontId="68" fillId="5" borderId="16" xfId="0" applyFont="1" applyFill="1" applyBorder="1" applyAlignment="1">
      <alignment horizontal="center"/>
    </xf>
    <xf numFmtId="0" fontId="68" fillId="5" borderId="27" xfId="0" applyFont="1" applyFill="1" applyBorder="1" applyAlignment="1">
      <alignment horizontal="center"/>
    </xf>
    <xf numFmtId="0" fontId="44" fillId="0" borderId="7" xfId="0" applyFont="1" applyFill="1" applyBorder="1" applyAlignment="1">
      <alignment horizontal="left" vertical="center" wrapText="1"/>
    </xf>
    <xf numFmtId="0" fontId="44" fillId="0" borderId="11" xfId="0" applyFont="1" applyFill="1" applyBorder="1" applyAlignment="1">
      <alignment horizontal="left" vertical="center" wrapText="1"/>
    </xf>
    <xf numFmtId="0" fontId="44" fillId="0" borderId="8" xfId="0" applyFont="1" applyFill="1" applyBorder="1" applyAlignment="1">
      <alignment horizontal="left" vertical="center" wrapText="1"/>
    </xf>
    <xf numFmtId="0" fontId="44" fillId="0" borderId="7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8" xfId="0" applyFont="1" applyBorder="1" applyAlignment="1">
      <alignment horizontal="left" vertical="center" wrapText="1"/>
    </xf>
    <xf numFmtId="3" fontId="60" fillId="0" borderId="7" xfId="0" applyNumberFormat="1" applyFont="1" applyBorder="1" applyAlignment="1">
      <alignment horizontal="center" vertical="center" wrapText="1"/>
    </xf>
    <xf numFmtId="3" fontId="60" fillId="0" borderId="11" xfId="0" applyNumberFormat="1" applyFont="1" applyBorder="1" applyAlignment="1">
      <alignment horizontal="center" vertical="center" wrapText="1"/>
    </xf>
    <xf numFmtId="3" fontId="60" fillId="0" borderId="8" xfId="0" applyNumberFormat="1" applyFont="1" applyBorder="1" applyAlignment="1">
      <alignment horizontal="center" vertical="center" wrapText="1"/>
    </xf>
    <xf numFmtId="0" fontId="59" fillId="0" borderId="5" xfId="0" applyFont="1" applyFill="1" applyBorder="1" applyAlignment="1">
      <alignment horizontal="left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59" fillId="0" borderId="11" xfId="0" applyFont="1" applyFill="1" applyBorder="1" applyAlignment="1">
      <alignment horizontal="left" vertical="center" wrapText="1"/>
    </xf>
    <xf numFmtId="0" fontId="59" fillId="0" borderId="8" xfId="0" applyFont="1" applyFill="1" applyBorder="1" applyAlignment="1">
      <alignment horizontal="left" vertical="center" wrapText="1"/>
    </xf>
    <xf numFmtId="1" fontId="45" fillId="0" borderId="20" xfId="0" applyNumberFormat="1" applyFont="1" applyFill="1" applyBorder="1" applyAlignment="1">
      <alignment horizontal="center" vertical="center" wrapText="1"/>
    </xf>
    <xf numFmtId="1" fontId="45" fillId="0" borderId="27" xfId="0" applyNumberFormat="1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/>
    </xf>
    <xf numFmtId="0" fontId="68" fillId="0" borderId="11" xfId="0" applyFont="1" applyFill="1" applyBorder="1" applyAlignment="1">
      <alignment horizontal="center"/>
    </xf>
    <xf numFmtId="0" fontId="68" fillId="0" borderId="8" xfId="0" applyFont="1" applyFill="1" applyBorder="1" applyAlignment="1">
      <alignment horizontal="center"/>
    </xf>
    <xf numFmtId="0" fontId="106" fillId="9" borderId="20" xfId="0" applyFont="1" applyFill="1" applyBorder="1" applyAlignment="1">
      <alignment horizontal="center" vertical="center" wrapText="1"/>
    </xf>
    <xf numFmtId="0" fontId="106" fillId="9" borderId="27" xfId="0" applyFon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164" fontId="60" fillId="0" borderId="11" xfId="0" applyNumberFormat="1" applyFont="1" applyBorder="1" applyAlignment="1">
      <alignment horizontal="left" vertical="center"/>
    </xf>
    <xf numFmtId="164" fontId="60" fillId="0" borderId="8" xfId="0" applyNumberFormat="1" applyFont="1" applyBorder="1" applyAlignment="1">
      <alignment horizontal="left" vertical="center"/>
    </xf>
    <xf numFmtId="164" fontId="60" fillId="0" borderId="7" xfId="0" applyNumberFormat="1" applyFont="1" applyBorder="1" applyAlignment="1">
      <alignment horizontal="left" vertical="center" wrapText="1"/>
    </xf>
    <xf numFmtId="0" fontId="124" fillId="9" borderId="5" xfId="0" applyFont="1" applyFill="1" applyBorder="1" applyAlignment="1">
      <alignment horizontal="center" vertical="center" wrapText="1"/>
    </xf>
    <xf numFmtId="0" fontId="124" fillId="9" borderId="5" xfId="0" applyFont="1" applyFill="1" applyBorder="1" applyAlignment="1">
      <alignment horizontal="center" vertical="center"/>
    </xf>
    <xf numFmtId="0" fontId="124" fillId="9" borderId="7" xfId="0" applyFont="1" applyFill="1" applyBorder="1" applyAlignment="1">
      <alignment horizontal="center" vertical="center" wrapText="1"/>
    </xf>
    <xf numFmtId="0" fontId="124" fillId="9" borderId="8" xfId="0" applyFont="1" applyFill="1" applyBorder="1" applyAlignment="1">
      <alignment horizontal="center" vertical="center"/>
    </xf>
    <xf numFmtId="0" fontId="112" fillId="9" borderId="5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42" fillId="0" borderId="7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62" fillId="5" borderId="20" xfId="0" applyFont="1" applyFill="1" applyBorder="1" applyAlignment="1">
      <alignment horizontal="center" vertical="center" wrapText="1"/>
    </xf>
    <xf numFmtId="0" fontId="62" fillId="5" borderId="16" xfId="0" applyFont="1" applyFill="1" applyBorder="1" applyAlignment="1">
      <alignment horizontal="center" vertical="center" wrapText="1"/>
    </xf>
    <xf numFmtId="0" fontId="62" fillId="5" borderId="27" xfId="0" applyFont="1" applyFill="1" applyBorder="1" applyAlignment="1">
      <alignment horizontal="center" vertical="center" wrapText="1"/>
    </xf>
    <xf numFmtId="0" fontId="62" fillId="5" borderId="20" xfId="0" applyFont="1" applyFill="1" applyBorder="1" applyAlignment="1">
      <alignment horizontal="center" wrapText="1"/>
    </xf>
    <xf numFmtId="0" fontId="62" fillId="5" borderId="16" xfId="0" applyFont="1" applyFill="1" applyBorder="1" applyAlignment="1">
      <alignment horizontal="center" wrapText="1"/>
    </xf>
    <xf numFmtId="0" fontId="62" fillId="5" borderId="27" xfId="0" applyFont="1" applyFill="1" applyBorder="1" applyAlignment="1">
      <alignment horizontal="center" wrapText="1"/>
    </xf>
    <xf numFmtId="0" fontId="62" fillId="5" borderId="8" xfId="0" applyFont="1" applyFill="1" applyBorder="1" applyAlignment="1">
      <alignment horizontal="center" wrapText="1"/>
    </xf>
    <xf numFmtId="0" fontId="45" fillId="5" borderId="8" xfId="0" applyFont="1" applyFill="1" applyBorder="1" applyAlignment="1">
      <alignment horizontal="center" wrapText="1"/>
    </xf>
    <xf numFmtId="0" fontId="76" fillId="0" borderId="20" xfId="9" applyFont="1" applyBorder="1" applyAlignment="1">
      <alignment horizontal="center" vertical="center" wrapText="1"/>
    </xf>
    <xf numFmtId="0" fontId="76" fillId="0" borderId="16" xfId="9" applyFont="1" applyBorder="1" applyAlignment="1">
      <alignment horizontal="center" vertical="center" wrapText="1"/>
    </xf>
    <xf numFmtId="0" fontId="54" fillId="0" borderId="20" xfId="9" applyFont="1" applyBorder="1" applyAlignment="1">
      <alignment horizontal="left" vertical="center" wrapText="1"/>
    </xf>
    <xf numFmtId="0" fontId="54" fillId="0" borderId="27" xfId="9" applyFont="1" applyBorder="1" applyAlignment="1">
      <alignment horizontal="left" vertical="center" wrapText="1"/>
    </xf>
    <xf numFmtId="1" fontId="46" fillId="0" borderId="20" xfId="9" applyNumberFormat="1" applyFont="1" applyBorder="1" applyAlignment="1">
      <alignment horizontal="center" vertical="center" wrapText="1"/>
    </xf>
    <xf numFmtId="1" fontId="46" fillId="0" borderId="27" xfId="9" applyNumberFormat="1" applyFont="1" applyBorder="1" applyAlignment="1">
      <alignment horizontal="center" vertical="center" wrapText="1"/>
    </xf>
    <xf numFmtId="0" fontId="106" fillId="9" borderId="20" xfId="0" applyFont="1" applyFill="1" applyBorder="1" applyAlignment="1">
      <alignment horizontal="left" vertical="center" wrapText="1"/>
    </xf>
    <xf numFmtId="0" fontId="106" fillId="9" borderId="16" xfId="0" applyFont="1" applyFill="1" applyBorder="1" applyAlignment="1">
      <alignment horizontal="left" vertical="center" wrapText="1"/>
    </xf>
    <xf numFmtId="0" fontId="106" fillId="9" borderId="27" xfId="0" applyFont="1" applyFill="1" applyBorder="1" applyAlignment="1">
      <alignment horizontal="left" vertical="center" wrapText="1"/>
    </xf>
    <xf numFmtId="0" fontId="88" fillId="5" borderId="20" xfId="0" applyFont="1" applyFill="1" applyBorder="1" applyAlignment="1">
      <alignment horizontal="center"/>
    </xf>
    <xf numFmtId="0" fontId="88" fillId="5" borderId="16" xfId="0" applyFont="1" applyFill="1" applyBorder="1" applyAlignment="1">
      <alignment horizontal="center"/>
    </xf>
    <xf numFmtId="0" fontId="88" fillId="5" borderId="5" xfId="0" applyFont="1" applyFill="1" applyBorder="1" applyAlignment="1">
      <alignment horizontal="center"/>
    </xf>
    <xf numFmtId="0" fontId="106" fillId="9" borderId="24" xfId="0" applyFont="1" applyFill="1" applyBorder="1" applyAlignment="1">
      <alignment horizontal="center" vertical="center"/>
    </xf>
    <xf numFmtId="0" fontId="106" fillId="9" borderId="29" xfId="0" applyFont="1" applyFill="1" applyBorder="1" applyAlignment="1">
      <alignment horizontal="center" vertical="center"/>
    </xf>
    <xf numFmtId="0" fontId="106" fillId="9" borderId="21" xfId="0" applyFont="1" applyFill="1" applyBorder="1" applyAlignment="1">
      <alignment horizontal="center" vertical="center"/>
    </xf>
    <xf numFmtId="0" fontId="106" fillId="9" borderId="31" xfId="0" applyFont="1" applyFill="1" applyBorder="1" applyAlignment="1">
      <alignment horizontal="center" vertical="center"/>
    </xf>
    <xf numFmtId="0" fontId="132" fillId="0" borderId="5" xfId="0" applyFont="1" applyFill="1" applyBorder="1" applyAlignment="1">
      <alignment horizontal="center"/>
    </xf>
    <xf numFmtId="0" fontId="71" fillId="0" borderId="5" xfId="0" applyFont="1" applyBorder="1" applyAlignment="1">
      <alignment horizont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01" fillId="2" borderId="8" xfId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center"/>
    </xf>
    <xf numFmtId="0" fontId="45" fillId="0" borderId="7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6" fillId="0" borderId="7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left" vertical="center" wrapText="1"/>
    </xf>
    <xf numFmtId="0" fontId="46" fillId="0" borderId="8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 wrapText="1"/>
    </xf>
    <xf numFmtId="0" fontId="45" fillId="0" borderId="8" xfId="0" applyFont="1" applyBorder="1" applyAlignment="1">
      <alignment horizontal="left" vertical="center" wrapText="1"/>
    </xf>
    <xf numFmtId="0" fontId="45" fillId="0" borderId="7" xfId="0" applyFont="1" applyFill="1" applyBorder="1" applyAlignment="1">
      <alignment horizontal="left" vertical="center" wrapText="1"/>
    </xf>
    <xf numFmtId="0" fontId="45" fillId="0" borderId="11" xfId="0" applyFont="1" applyFill="1" applyBorder="1" applyAlignment="1">
      <alignment horizontal="left" vertical="center" wrapText="1"/>
    </xf>
    <xf numFmtId="0" fontId="45" fillId="0" borderId="8" xfId="0" applyFont="1" applyFill="1" applyBorder="1" applyAlignment="1">
      <alignment horizontal="left" vertical="center" wrapText="1"/>
    </xf>
    <xf numFmtId="0" fontId="45" fillId="0" borderId="7" xfId="0" applyFont="1" applyFill="1" applyBorder="1" applyAlignment="1">
      <alignment horizontal="center"/>
    </xf>
    <xf numFmtId="0" fontId="45" fillId="0" borderId="11" xfId="0" applyFont="1" applyFill="1" applyBorder="1" applyAlignment="1">
      <alignment horizontal="center"/>
    </xf>
    <xf numFmtId="0" fontId="45" fillId="0" borderId="8" xfId="0" applyFont="1" applyFill="1" applyBorder="1" applyAlignment="1">
      <alignment horizontal="center"/>
    </xf>
    <xf numFmtId="0" fontId="46" fillId="0" borderId="7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vertical="center" wrapText="1"/>
    </xf>
    <xf numFmtId="0" fontId="46" fillId="0" borderId="8" xfId="0" applyFont="1" applyFill="1" applyBorder="1" applyAlignment="1">
      <alignment horizontal="left" vertical="center" wrapText="1"/>
    </xf>
    <xf numFmtId="0" fontId="68" fillId="0" borderId="28" xfId="0" applyFont="1" applyFill="1" applyBorder="1" applyAlignment="1">
      <alignment horizontal="center"/>
    </xf>
    <xf numFmtId="0" fontId="68" fillId="0" borderId="16" xfId="0" applyFont="1" applyFill="1" applyBorder="1" applyAlignment="1">
      <alignment horizontal="center"/>
    </xf>
    <xf numFmtId="0" fontId="88" fillId="0" borderId="5" xfId="0" applyFont="1" applyFill="1" applyBorder="1" applyAlignment="1">
      <alignment horizontal="center"/>
    </xf>
    <xf numFmtId="0" fontId="132" fillId="0" borderId="20" xfId="0" applyFont="1" applyFill="1" applyBorder="1" applyAlignment="1">
      <alignment horizontal="center"/>
    </xf>
    <xf numFmtId="0" fontId="132" fillId="0" borderId="16" xfId="0" applyFont="1" applyFill="1" applyBorder="1" applyAlignment="1">
      <alignment horizontal="center"/>
    </xf>
    <xf numFmtId="0" fontId="132" fillId="0" borderId="27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6" fillId="9" borderId="25" xfId="0" applyFont="1" applyFill="1" applyBorder="1" applyAlignment="1">
      <alignment horizontal="left" wrapText="1"/>
    </xf>
    <xf numFmtId="0" fontId="106" fillId="9" borderId="0" xfId="0" applyFont="1" applyFill="1" applyBorder="1" applyAlignment="1">
      <alignment horizontal="left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0" borderId="20" xfId="0" applyFont="1" applyFill="1" applyBorder="1" applyAlignment="1">
      <alignment horizontal="center" vertical="center"/>
    </xf>
    <xf numFmtId="0" fontId="46" fillId="0" borderId="27" xfId="0" applyFont="1" applyFill="1" applyBorder="1" applyAlignment="1">
      <alignment horizontal="center" vertical="center"/>
    </xf>
    <xf numFmtId="1" fontId="95" fillId="0" borderId="20" xfId="1" applyNumberFormat="1" applyFont="1" applyFill="1" applyBorder="1" applyAlignment="1">
      <alignment horizontal="center" vertical="center"/>
    </xf>
    <xf numFmtId="1" fontId="95" fillId="0" borderId="27" xfId="1" applyNumberFormat="1" applyFont="1" applyFill="1" applyBorder="1" applyAlignment="1">
      <alignment horizontal="center" vertical="center"/>
    </xf>
    <xf numFmtId="1" fontId="51" fillId="0" borderId="20" xfId="1" applyNumberFormat="1" applyFont="1" applyFill="1" applyBorder="1" applyAlignment="1">
      <alignment horizontal="center" vertical="center"/>
    </xf>
    <xf numFmtId="1" fontId="51" fillId="0" borderId="27" xfId="1" applyNumberFormat="1" applyFont="1" applyFill="1" applyBorder="1" applyAlignment="1">
      <alignment horizontal="center" vertical="center"/>
    </xf>
    <xf numFmtId="1" fontId="95" fillId="2" borderId="19" xfId="1" applyNumberFormat="1" applyFont="1" applyFill="1" applyBorder="1" applyAlignment="1">
      <alignment horizontal="center" vertical="center"/>
    </xf>
    <xf numFmtId="1" fontId="95" fillId="2" borderId="41" xfId="1" applyNumberFormat="1" applyFont="1" applyFill="1" applyBorder="1" applyAlignment="1">
      <alignment horizontal="center" vertical="center"/>
    </xf>
    <xf numFmtId="1" fontId="95" fillId="2" borderId="20" xfId="1" applyNumberFormat="1" applyFont="1" applyFill="1" applyBorder="1" applyAlignment="1">
      <alignment horizontal="center" vertical="center"/>
    </xf>
    <xf numFmtId="1" fontId="95" fillId="2" borderId="27" xfId="1" applyNumberFormat="1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/>
    </xf>
    <xf numFmtId="0" fontId="45" fillId="5" borderId="13" xfId="0" applyFont="1" applyFill="1" applyBorder="1" applyAlignment="1">
      <alignment horizontal="center"/>
    </xf>
    <xf numFmtId="0" fontId="45" fillId="5" borderId="15" xfId="0" applyFont="1" applyFill="1" applyBorder="1" applyAlignment="1">
      <alignment horizontal="center"/>
    </xf>
    <xf numFmtId="0" fontId="45" fillId="5" borderId="32" xfId="0" applyFont="1" applyFill="1" applyBorder="1" applyAlignment="1">
      <alignment horizontal="center"/>
    </xf>
    <xf numFmtId="0" fontId="67" fillId="2" borderId="7" xfId="1" applyFont="1" applyFill="1" applyBorder="1" applyAlignment="1">
      <alignment horizontal="center" vertical="center"/>
    </xf>
    <xf numFmtId="0" fontId="67" fillId="2" borderId="8" xfId="1" applyFont="1" applyFill="1" applyBorder="1" applyAlignment="1">
      <alignment horizontal="center" vertical="center"/>
    </xf>
    <xf numFmtId="1" fontId="51" fillId="2" borderId="11" xfId="1" applyNumberFormat="1" applyFont="1" applyFill="1" applyBorder="1" applyAlignment="1">
      <alignment horizontal="center" vertical="center"/>
    </xf>
    <xf numFmtId="0" fontId="101" fillId="2" borderId="21" xfId="1" applyFont="1" applyFill="1" applyBorder="1" applyAlignment="1">
      <alignment horizontal="center" vertical="center"/>
    </xf>
    <xf numFmtId="0" fontId="101" fillId="2" borderId="22" xfId="1" applyFont="1" applyFill="1" applyBorder="1" applyAlignment="1">
      <alignment horizontal="center" vertical="center"/>
    </xf>
    <xf numFmtId="0" fontId="101" fillId="2" borderId="31" xfId="1" applyFont="1" applyFill="1" applyBorder="1" applyAlignment="1">
      <alignment horizontal="center" vertical="center"/>
    </xf>
    <xf numFmtId="0" fontId="44" fillId="6" borderId="28" xfId="0" applyFont="1" applyFill="1" applyBorder="1" applyAlignment="1">
      <alignment horizontal="center"/>
    </xf>
    <xf numFmtId="0" fontId="44" fillId="6" borderId="16" xfId="0" applyFont="1" applyFill="1" applyBorder="1" applyAlignment="1">
      <alignment horizontal="center"/>
    </xf>
    <xf numFmtId="0" fontId="44" fillId="0" borderId="7" xfId="0" applyFont="1" applyFill="1" applyBorder="1" applyAlignment="1">
      <alignment horizontal="left" vertical="center"/>
    </xf>
    <xf numFmtId="0" fontId="44" fillId="0" borderId="8" xfId="0" applyFont="1" applyFill="1" applyBorder="1" applyAlignment="1">
      <alignment horizontal="left" vertical="center"/>
    </xf>
    <xf numFmtId="0" fontId="67" fillId="2" borderId="11" xfId="1" applyFont="1" applyFill="1" applyBorder="1" applyAlignment="1">
      <alignment horizontal="center" vertical="center"/>
    </xf>
    <xf numFmtId="2" fontId="106" fillId="9" borderId="37" xfId="0" applyNumberFormat="1" applyFont="1" applyFill="1" applyBorder="1" applyAlignment="1">
      <alignment horizontal="center" vertical="center"/>
    </xf>
    <xf numFmtId="2" fontId="106" fillId="9" borderId="39" xfId="0" applyNumberFormat="1" applyFont="1" applyFill="1" applyBorder="1" applyAlignment="1">
      <alignment horizontal="center" vertical="center"/>
    </xf>
    <xf numFmtId="2" fontId="106" fillId="9" borderId="19" xfId="0" applyNumberFormat="1" applyFont="1" applyFill="1" applyBorder="1" applyAlignment="1">
      <alignment horizontal="center" vertical="center"/>
    </xf>
    <xf numFmtId="2" fontId="106" fillId="9" borderId="33" xfId="0" applyNumberFormat="1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left" vertical="center"/>
    </xf>
    <xf numFmtId="0" fontId="106" fillId="9" borderId="17" xfId="0" applyFont="1" applyFill="1" applyBorder="1" applyAlignment="1">
      <alignment horizontal="center" vertical="center"/>
    </xf>
    <xf numFmtId="0" fontId="106" fillId="9" borderId="18" xfId="0" applyFont="1" applyFill="1" applyBorder="1" applyAlignment="1">
      <alignment horizontal="center" vertical="center"/>
    </xf>
    <xf numFmtId="0" fontId="106" fillId="9" borderId="10" xfId="0" applyFont="1" applyFill="1" applyBorder="1" applyAlignment="1">
      <alignment horizontal="center" vertical="center" wrapText="1"/>
    </xf>
    <xf numFmtId="2" fontId="106" fillId="9" borderId="38" xfId="0" applyNumberFormat="1" applyFont="1" applyFill="1" applyBorder="1" applyAlignment="1">
      <alignment horizontal="center" vertical="center"/>
    </xf>
    <xf numFmtId="2" fontId="106" fillId="9" borderId="42" xfId="0" applyNumberFormat="1" applyFont="1" applyFill="1" applyBorder="1" applyAlignment="1">
      <alignment horizontal="center" vertical="center"/>
    </xf>
    <xf numFmtId="1" fontId="51" fillId="2" borderId="10" xfId="1" applyNumberFormat="1" applyFont="1" applyFill="1" applyBorder="1" applyAlignment="1">
      <alignment horizontal="center" vertical="center"/>
    </xf>
    <xf numFmtId="0" fontId="71" fillId="8" borderId="20" xfId="0" applyFont="1" applyFill="1" applyBorder="1" applyAlignment="1">
      <alignment horizontal="center"/>
    </xf>
    <xf numFmtId="0" fontId="71" fillId="8" borderId="16" xfId="0" applyFont="1" applyFill="1" applyBorder="1" applyAlignment="1">
      <alignment horizontal="center"/>
    </xf>
    <xf numFmtId="0" fontId="71" fillId="8" borderId="27" xfId="0" applyFont="1" applyFill="1" applyBorder="1" applyAlignment="1">
      <alignment horizontal="center"/>
    </xf>
    <xf numFmtId="0" fontId="45" fillId="5" borderId="34" xfId="0" applyFont="1" applyFill="1" applyBorder="1" applyAlignment="1">
      <alignment horizontal="center" vertical="center"/>
    </xf>
    <xf numFmtId="0" fontId="45" fillId="5" borderId="15" xfId="0" applyFont="1" applyFill="1" applyBorder="1" applyAlignment="1">
      <alignment horizontal="center" vertical="center"/>
    </xf>
    <xf numFmtId="0" fontId="45" fillId="5" borderId="32" xfId="0" applyFont="1" applyFill="1" applyBorder="1" applyAlignment="1">
      <alignment horizontal="center" vertical="center"/>
    </xf>
    <xf numFmtId="0" fontId="44" fillId="8" borderId="20" xfId="0" applyFont="1" applyFill="1" applyBorder="1" applyAlignment="1">
      <alignment horizontal="center" vertical="center"/>
    </xf>
    <xf numFmtId="0" fontId="44" fillId="8" borderId="16" xfId="0" applyFont="1" applyFill="1" applyBorder="1" applyAlignment="1">
      <alignment horizontal="center" vertical="center"/>
    </xf>
    <xf numFmtId="0" fontId="44" fillId="8" borderId="27" xfId="0" applyFont="1" applyFill="1" applyBorder="1" applyAlignment="1">
      <alignment horizontal="center" vertical="center"/>
    </xf>
    <xf numFmtId="49" fontId="98" fillId="0" borderId="20" xfId="0" applyNumberFormat="1" applyFont="1" applyBorder="1" applyAlignment="1">
      <alignment horizontal="center" vertical="center"/>
    </xf>
    <xf numFmtId="49" fontId="98" fillId="0" borderId="27" xfId="0" applyNumberFormat="1" applyFont="1" applyBorder="1" applyAlignment="1">
      <alignment horizontal="center" vertical="center"/>
    </xf>
    <xf numFmtId="49" fontId="98" fillId="0" borderId="16" xfId="0" applyNumberFormat="1" applyFont="1" applyBorder="1" applyAlignment="1">
      <alignment horizontal="center" vertical="center"/>
    </xf>
    <xf numFmtId="49" fontId="98" fillId="0" borderId="7" xfId="0" applyNumberFormat="1" applyFont="1" applyBorder="1" applyAlignment="1">
      <alignment horizontal="center" vertical="center"/>
    </xf>
    <xf numFmtId="49" fontId="98" fillId="0" borderId="11" xfId="0" applyNumberFormat="1" applyFont="1" applyBorder="1" applyAlignment="1">
      <alignment horizontal="center" vertical="center"/>
    </xf>
    <xf numFmtId="49" fontId="98" fillId="0" borderId="8" xfId="0" applyNumberFormat="1" applyFont="1" applyBorder="1" applyAlignment="1">
      <alignment horizontal="center" vertical="center"/>
    </xf>
    <xf numFmtId="3" fontId="98" fillId="0" borderId="20" xfId="0" applyNumberFormat="1" applyFont="1" applyBorder="1" applyAlignment="1">
      <alignment horizontal="center" vertical="center"/>
    </xf>
    <xf numFmtId="3" fontId="98" fillId="0" borderId="27" xfId="0" applyNumberFormat="1" applyFont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 vertical="center"/>
    </xf>
    <xf numFmtId="0" fontId="44" fillId="2" borderId="2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49" fontId="72" fillId="0" borderId="20" xfId="0" applyNumberFormat="1" applyFont="1" applyBorder="1" applyAlignment="1">
      <alignment horizontal="center" vertical="center"/>
    </xf>
    <xf numFmtId="49" fontId="72" fillId="0" borderId="27" xfId="0" applyNumberFormat="1" applyFont="1" applyBorder="1" applyAlignment="1">
      <alignment horizontal="center" vertical="center"/>
    </xf>
    <xf numFmtId="3" fontId="63" fillId="0" borderId="20" xfId="0" applyNumberFormat="1" applyFont="1" applyBorder="1" applyAlignment="1">
      <alignment horizontal="center" vertical="center"/>
    </xf>
    <xf numFmtId="3" fontId="63" fillId="0" borderId="27" xfId="0" applyNumberFormat="1" applyFont="1" applyBorder="1" applyAlignment="1">
      <alignment horizontal="center" vertical="center"/>
    </xf>
    <xf numFmtId="49" fontId="63" fillId="0" borderId="7" xfId="0" applyNumberFormat="1" applyFont="1" applyBorder="1" applyAlignment="1">
      <alignment horizontal="center" vertical="center"/>
    </xf>
    <xf numFmtId="49" fontId="63" fillId="0" borderId="8" xfId="0" applyNumberFormat="1" applyFont="1" applyBorder="1" applyAlignment="1">
      <alignment horizontal="center" vertical="center"/>
    </xf>
    <xf numFmtId="0" fontId="131" fillId="0" borderId="5" xfId="0" applyFon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4" fillId="5" borderId="36" xfId="0" applyFont="1" applyFill="1" applyBorder="1" applyAlignment="1">
      <alignment horizontal="center" vertical="center"/>
    </xf>
    <xf numFmtId="0" fontId="44" fillId="5" borderId="35" xfId="0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center" vertical="center"/>
    </xf>
    <xf numFmtId="3" fontId="95" fillId="0" borderId="20" xfId="0" applyNumberFormat="1" applyFont="1" applyBorder="1" applyAlignment="1">
      <alignment horizontal="center" vertical="center"/>
    </xf>
    <xf numFmtId="3" fontId="95" fillId="0" borderId="27" xfId="0" applyNumberFormat="1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 wrapText="1"/>
    </xf>
    <xf numFmtId="0" fontId="44" fillId="5" borderId="36" xfId="0" applyFont="1" applyFill="1" applyBorder="1" applyAlignment="1">
      <alignment horizontal="center"/>
    </xf>
    <xf numFmtId="0" fontId="44" fillId="5" borderId="35" xfId="0" applyFont="1" applyFill="1" applyBorder="1" applyAlignment="1">
      <alignment horizontal="center"/>
    </xf>
    <xf numFmtId="0" fontId="44" fillId="5" borderId="13" xfId="0" applyFont="1" applyFill="1" applyBorder="1" applyAlignment="1">
      <alignment horizontal="center"/>
    </xf>
    <xf numFmtId="0" fontId="106" fillId="9" borderId="2" xfId="0" applyFont="1" applyFill="1" applyBorder="1" applyAlignment="1">
      <alignment horizontal="center" vertical="center"/>
    </xf>
    <xf numFmtId="0" fontId="106" fillId="9" borderId="40" xfId="0" applyFont="1" applyFill="1" applyBorder="1" applyAlignment="1">
      <alignment horizontal="center" vertical="center"/>
    </xf>
    <xf numFmtId="0" fontId="106" fillId="9" borderId="3" xfId="0" applyFont="1" applyFill="1" applyBorder="1" applyAlignment="1">
      <alignment horizontal="center" vertical="center"/>
    </xf>
    <xf numFmtId="0" fontId="106" fillId="9" borderId="37" xfId="0" applyFont="1" applyFill="1" applyBorder="1" applyAlignment="1">
      <alignment horizontal="center" vertical="center" wrapText="1"/>
    </xf>
    <xf numFmtId="0" fontId="106" fillId="9" borderId="39" xfId="0" applyFont="1" applyFill="1" applyBorder="1" applyAlignment="1">
      <alignment horizontal="center" vertical="center" wrapText="1"/>
    </xf>
    <xf numFmtId="0" fontId="106" fillId="9" borderId="3" xfId="0" applyFont="1" applyFill="1" applyBorder="1" applyAlignment="1">
      <alignment horizontal="center" vertical="center" wrapText="1"/>
    </xf>
    <xf numFmtId="0" fontId="106" fillId="9" borderId="4" xfId="0" applyFont="1" applyFill="1" applyBorder="1" applyAlignment="1">
      <alignment horizontal="center" vertical="center" wrapText="1"/>
    </xf>
    <xf numFmtId="3" fontId="95" fillId="0" borderId="19" xfId="0" applyNumberFormat="1" applyFont="1" applyBorder="1" applyAlignment="1">
      <alignment horizontal="center" vertical="center"/>
    </xf>
    <xf numFmtId="3" fontId="95" fillId="0" borderId="41" xfId="0" applyNumberFormat="1" applyFont="1" applyBorder="1" applyAlignment="1">
      <alignment horizontal="center" vertical="center"/>
    </xf>
    <xf numFmtId="3" fontId="95" fillId="0" borderId="24" xfId="0" applyNumberFormat="1" applyFont="1" applyBorder="1" applyAlignment="1">
      <alignment horizontal="center" vertical="center"/>
    </xf>
    <xf numFmtId="3" fontId="95" fillId="0" borderId="29" xfId="0" applyNumberFormat="1" applyFont="1" applyBorder="1" applyAlignment="1">
      <alignment horizontal="center" vertical="center"/>
    </xf>
    <xf numFmtId="3" fontId="95" fillId="0" borderId="45" xfId="0" applyNumberFormat="1" applyFont="1" applyBorder="1" applyAlignment="1">
      <alignment horizontal="center" vertical="center"/>
    </xf>
    <xf numFmtId="3" fontId="95" fillId="0" borderId="32" xfId="0" applyNumberFormat="1" applyFont="1" applyBorder="1" applyAlignment="1">
      <alignment horizontal="center" vertical="center"/>
    </xf>
    <xf numFmtId="3" fontId="95" fillId="0" borderId="43" xfId="0" applyNumberFormat="1" applyFont="1" applyBorder="1" applyAlignment="1">
      <alignment horizontal="center" vertical="center"/>
    </xf>
    <xf numFmtId="3" fontId="95" fillId="0" borderId="44" xfId="0" applyNumberFormat="1" applyFont="1" applyBorder="1" applyAlignment="1">
      <alignment horizontal="center" vertical="center"/>
    </xf>
    <xf numFmtId="0" fontId="106" fillId="9" borderId="38" xfId="0" applyFont="1" applyFill="1" applyBorder="1" applyAlignment="1">
      <alignment horizontal="center" vertical="center"/>
    </xf>
    <xf numFmtId="0" fontId="106" fillId="9" borderId="42" xfId="0" applyFont="1" applyFill="1" applyBorder="1" applyAlignment="1">
      <alignment horizontal="center" vertical="center"/>
    </xf>
    <xf numFmtId="3" fontId="95" fillId="0" borderId="5" xfId="0" applyNumberFormat="1" applyFont="1" applyBorder="1" applyAlignment="1">
      <alignment horizontal="center" vertical="center"/>
    </xf>
    <xf numFmtId="0" fontId="40" fillId="5" borderId="20" xfId="0" applyFont="1" applyFill="1" applyBorder="1" applyAlignment="1">
      <alignment horizontal="center"/>
    </xf>
    <xf numFmtId="0" fontId="40" fillId="5" borderId="16" xfId="0" applyFont="1" applyFill="1" applyBorder="1" applyAlignment="1">
      <alignment horizontal="center"/>
    </xf>
    <xf numFmtId="168" fontId="47" fillId="2" borderId="11" xfId="8" applyNumberFormat="1" applyFont="1" applyFill="1" applyBorder="1" applyAlignment="1">
      <alignment horizontal="center" vertical="center" wrapText="1"/>
    </xf>
    <xf numFmtId="168" fontId="47" fillId="2" borderId="8" xfId="8" applyNumberFormat="1" applyFont="1" applyFill="1" applyBorder="1" applyAlignment="1">
      <alignment horizontal="center" vertical="center" wrapText="1"/>
    </xf>
    <xf numFmtId="0" fontId="73" fillId="2" borderId="7" xfId="0" applyFont="1" applyFill="1" applyBorder="1" applyAlignment="1">
      <alignment horizontal="center" vertical="center" wrapText="1"/>
    </xf>
    <xf numFmtId="0" fontId="73" fillId="2" borderId="11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56" fillId="0" borderId="7" xfId="0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horizontal="left" vertical="center" wrapText="1"/>
    </xf>
    <xf numFmtId="0" fontId="56" fillId="0" borderId="8" xfId="0" applyFont="1" applyFill="1" applyBorder="1" applyAlignment="1">
      <alignment horizontal="left" vertical="center" wrapText="1"/>
    </xf>
    <xf numFmtId="168" fontId="73" fillId="2" borderId="7" xfId="8" applyNumberFormat="1" applyFont="1" applyFill="1" applyBorder="1" applyAlignment="1">
      <alignment horizontal="center" vertical="center" wrapText="1"/>
    </xf>
    <xf numFmtId="168" fontId="73" fillId="2" borderId="11" xfId="8" applyNumberFormat="1" applyFont="1" applyFill="1" applyBorder="1" applyAlignment="1">
      <alignment horizontal="center" vertical="center" wrapText="1"/>
    </xf>
    <xf numFmtId="168" fontId="73" fillId="2" borderId="8" xfId="8" applyNumberFormat="1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20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2" borderId="27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48" fillId="2" borderId="7" xfId="0" applyFont="1" applyFill="1" applyBorder="1" applyAlignment="1">
      <alignment horizontal="center" vertical="center" wrapText="1"/>
    </xf>
    <xf numFmtId="0" fontId="48" fillId="2" borderId="11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left" vertical="center" wrapText="1"/>
    </xf>
    <xf numFmtId="0" fontId="47" fillId="2" borderId="8" xfId="0" applyFont="1" applyFill="1" applyBorder="1" applyAlignment="1">
      <alignment horizontal="left" vertical="center" wrapText="1"/>
    </xf>
    <xf numFmtId="0" fontId="47" fillId="2" borderId="11" xfId="0" applyFont="1" applyFill="1" applyBorder="1" applyAlignment="1">
      <alignment horizontal="left" vertical="center" wrapText="1"/>
    </xf>
    <xf numFmtId="0" fontId="40" fillId="5" borderId="25" xfId="0" applyFont="1" applyFill="1" applyBorder="1" applyAlignment="1">
      <alignment horizontal="center"/>
    </xf>
    <xf numFmtId="0" fontId="40" fillId="5" borderId="0" xfId="0" applyFont="1" applyFill="1" applyBorder="1" applyAlignment="1">
      <alignment horizontal="center"/>
    </xf>
    <xf numFmtId="0" fontId="47" fillId="0" borderId="7" xfId="0" applyFont="1" applyFill="1" applyBorder="1" applyAlignment="1">
      <alignment horizontal="left" vertical="center" wrapText="1"/>
    </xf>
    <xf numFmtId="0" fontId="47" fillId="0" borderId="8" xfId="0" applyFont="1" applyFill="1" applyBorder="1" applyAlignment="1">
      <alignment horizontal="left" vertical="center" wrapText="1"/>
    </xf>
    <xf numFmtId="0" fontId="47" fillId="2" borderId="5" xfId="0" applyFont="1" applyFill="1" applyBorder="1" applyAlignment="1">
      <alignment horizontal="left" vertical="center" wrapText="1"/>
    </xf>
    <xf numFmtId="0" fontId="74" fillId="0" borderId="5" xfId="0" applyFont="1" applyBorder="1" applyAlignment="1">
      <alignment horizontal="left" vertical="center"/>
    </xf>
    <xf numFmtId="0" fontId="74" fillId="0" borderId="7" xfId="0" applyFont="1" applyBorder="1" applyAlignment="1">
      <alignment horizontal="left" vertical="center"/>
    </xf>
    <xf numFmtId="0" fontId="60" fillId="0" borderId="5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0" fontId="47" fillId="0" borderId="7" xfId="0" applyFont="1" applyFill="1" applyBorder="1" applyAlignment="1">
      <alignment horizontal="left" vertical="top" wrapText="1"/>
    </xf>
    <xf numFmtId="0" fontId="47" fillId="0" borderId="8" xfId="0" applyFont="1" applyFill="1" applyBorder="1" applyAlignment="1">
      <alignment horizontal="left" vertical="top" wrapText="1"/>
    </xf>
    <xf numFmtId="168" fontId="47" fillId="0" borderId="7" xfId="8" applyNumberFormat="1" applyFont="1" applyFill="1" applyBorder="1" applyAlignment="1">
      <alignment horizontal="left" vertical="center" wrapText="1"/>
    </xf>
    <xf numFmtId="168" fontId="47" fillId="0" borderId="11" xfId="8" applyNumberFormat="1" applyFont="1" applyFill="1" applyBorder="1" applyAlignment="1">
      <alignment horizontal="left" vertical="center" wrapText="1"/>
    </xf>
    <xf numFmtId="168" fontId="47" fillId="0" borderId="8" xfId="8" applyNumberFormat="1" applyFont="1" applyFill="1" applyBorder="1" applyAlignment="1">
      <alignment horizontal="left" vertical="center" wrapText="1"/>
    </xf>
    <xf numFmtId="0" fontId="44" fillId="8" borderId="31" xfId="0" applyFont="1" applyFill="1" applyBorder="1" applyAlignment="1">
      <alignment horizontal="left" vertical="center" wrapText="1"/>
    </xf>
    <xf numFmtId="168" fontId="47" fillId="2" borderId="24" xfId="8" applyNumberFormat="1" applyFont="1" applyFill="1" applyBorder="1" applyAlignment="1">
      <alignment horizontal="center" vertical="center" wrapText="1"/>
    </xf>
    <xf numFmtId="168" fontId="47" fillId="2" borderId="25" xfId="8" applyNumberFormat="1" applyFont="1" applyFill="1" applyBorder="1" applyAlignment="1">
      <alignment horizontal="center" vertical="center" wrapText="1"/>
    </xf>
    <xf numFmtId="168" fontId="47" fillId="2" borderId="21" xfId="8" applyNumberFormat="1" applyFont="1" applyFill="1" applyBorder="1" applyAlignment="1">
      <alignment horizontal="center" vertical="center" wrapText="1"/>
    </xf>
    <xf numFmtId="168" fontId="47" fillId="2" borderId="7" xfId="8" applyNumberFormat="1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8" fillId="0" borderId="7" xfId="0" applyFont="1" applyFill="1" applyBorder="1" applyAlignment="1">
      <alignment horizontal="left" vertical="center"/>
    </xf>
    <xf numFmtId="0" fontId="47" fillId="0" borderId="8" xfId="0" applyFont="1" applyFill="1" applyBorder="1" applyAlignment="1">
      <alignment horizontal="left" vertical="center"/>
    </xf>
    <xf numFmtId="0" fontId="48" fillId="2" borderId="7" xfId="0" applyFont="1" applyFill="1" applyBorder="1" applyAlignment="1">
      <alignment horizontal="left" vertical="center" wrapText="1"/>
    </xf>
    <xf numFmtId="0" fontId="48" fillId="0" borderId="7" xfId="0" applyFont="1" applyFill="1" applyBorder="1" applyAlignment="1">
      <alignment horizontal="left" vertical="center" wrapText="1"/>
    </xf>
    <xf numFmtId="0" fontId="47" fillId="0" borderId="11" xfId="0" applyFont="1" applyFill="1" applyBorder="1" applyAlignment="1">
      <alignment horizontal="left" vertical="center" wrapText="1"/>
    </xf>
    <xf numFmtId="0" fontId="48" fillId="0" borderId="8" xfId="0" applyFont="1" applyFill="1" applyBorder="1" applyAlignment="1">
      <alignment horizontal="left" vertical="center" wrapText="1"/>
    </xf>
    <xf numFmtId="0" fontId="40" fillId="5" borderId="27" xfId="0" applyFont="1" applyFill="1" applyBorder="1" applyAlignment="1">
      <alignment horizontal="center"/>
    </xf>
    <xf numFmtId="0" fontId="44" fillId="0" borderId="0" xfId="0" applyFont="1" applyAlignment="1">
      <alignment horizontal="right"/>
    </xf>
    <xf numFmtId="170" fontId="44" fillId="0" borderId="0" xfId="0" applyNumberFormat="1" applyFont="1" applyAlignment="1">
      <alignment horizontal="right"/>
    </xf>
    <xf numFmtId="0" fontId="81" fillId="6" borderId="20" xfId="9" applyFont="1" applyFill="1" applyBorder="1" applyAlignment="1">
      <alignment horizontal="center" vertical="center"/>
    </xf>
    <xf numFmtId="0" fontId="81" fillId="6" borderId="16" xfId="9" applyFont="1" applyFill="1" applyBorder="1" applyAlignment="1">
      <alignment horizontal="center" vertical="center"/>
    </xf>
    <xf numFmtId="0" fontId="81" fillId="6" borderId="27" xfId="9" applyFont="1" applyFill="1" applyBorder="1" applyAlignment="1">
      <alignment horizontal="center" vertical="center"/>
    </xf>
    <xf numFmtId="0" fontId="77" fillId="0" borderId="20" xfId="10" applyFont="1" applyBorder="1" applyAlignment="1">
      <alignment horizontal="center" vertical="center" wrapText="1"/>
    </xf>
    <xf numFmtId="0" fontId="77" fillId="0" borderId="16" xfId="10" applyFont="1" applyBorder="1" applyAlignment="1">
      <alignment horizontal="center" vertical="center" wrapText="1"/>
    </xf>
    <xf numFmtId="0" fontId="77" fillId="0" borderId="27" xfId="10" applyFont="1" applyBorder="1" applyAlignment="1">
      <alignment horizontal="center" vertical="center" wrapText="1"/>
    </xf>
    <xf numFmtId="0" fontId="83" fillId="3" borderId="20" xfId="10" applyFont="1" applyFill="1" applyBorder="1" applyAlignment="1">
      <alignment horizontal="left" vertical="center" wrapText="1"/>
    </xf>
    <xf numFmtId="0" fontId="83" fillId="3" borderId="16" xfId="10" applyFont="1" applyFill="1" applyBorder="1" applyAlignment="1">
      <alignment horizontal="left" vertical="center" wrapText="1"/>
    </xf>
    <xf numFmtId="0" fontId="83" fillId="3" borderId="27" xfId="10" applyFont="1" applyFill="1" applyBorder="1" applyAlignment="1">
      <alignment horizontal="left" vertical="center" wrapText="1"/>
    </xf>
    <xf numFmtId="0" fontId="101" fillId="2" borderId="20" xfId="1" applyFont="1" applyFill="1" applyBorder="1" applyAlignment="1">
      <alignment horizontal="center" vertical="center"/>
    </xf>
    <xf numFmtId="0" fontId="83" fillId="0" borderId="7" xfId="10" applyFont="1" applyBorder="1" applyAlignment="1">
      <alignment horizontal="center" vertical="center" wrapText="1"/>
    </xf>
    <xf numFmtId="0" fontId="83" fillId="0" borderId="8" xfId="10" applyFont="1" applyBorder="1" applyAlignment="1">
      <alignment horizontal="center" vertical="center" wrapText="1"/>
    </xf>
    <xf numFmtId="0" fontId="83" fillId="0" borderId="11" xfId="10" applyFont="1" applyBorder="1" applyAlignment="1">
      <alignment horizontal="center" vertical="center" wrapText="1"/>
    </xf>
    <xf numFmtId="0" fontId="77" fillId="0" borderId="7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0" fontId="91" fillId="0" borderId="28" xfId="0" applyFont="1" applyBorder="1" applyAlignment="1">
      <alignment horizontal="left" vertical="center" wrapText="1"/>
    </xf>
    <xf numFmtId="0" fontId="91" fillId="0" borderId="16" xfId="0" applyFont="1" applyBorder="1" applyAlignment="1">
      <alignment horizontal="left" vertical="center" wrapText="1"/>
    </xf>
    <xf numFmtId="0" fontId="91" fillId="0" borderId="27" xfId="0" applyFont="1" applyBorder="1" applyAlignment="1">
      <alignment horizontal="left" vertical="center" wrapText="1"/>
    </xf>
    <xf numFmtId="0" fontId="80" fillId="0" borderId="7" xfId="10" applyFont="1" applyBorder="1" applyAlignment="1">
      <alignment horizontal="left" vertical="center" wrapText="1"/>
    </xf>
    <xf numFmtId="0" fontId="83" fillId="0" borderId="8" xfId="10" applyFont="1" applyBorder="1" applyAlignment="1">
      <alignment horizontal="left" vertical="center" wrapText="1"/>
    </xf>
    <xf numFmtId="3" fontId="137" fillId="0" borderId="7" xfId="10" applyNumberFormat="1" applyFont="1" applyBorder="1" applyAlignment="1">
      <alignment horizontal="center" vertical="center"/>
    </xf>
    <xf numFmtId="3" fontId="137" fillId="0" borderId="8" xfId="10" applyNumberFormat="1" applyFont="1" applyBorder="1" applyAlignment="1">
      <alignment horizontal="center" vertical="center"/>
    </xf>
    <xf numFmtId="0" fontId="83" fillId="0" borderId="5" xfId="10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/>
    </xf>
    <xf numFmtId="0" fontId="137" fillId="0" borderId="7" xfId="10" applyFont="1" applyBorder="1" applyAlignment="1">
      <alignment horizontal="center" vertical="center"/>
    </xf>
    <xf numFmtId="0" fontId="137" fillId="0" borderId="8" xfId="10" applyFont="1" applyBorder="1" applyAlignment="1">
      <alignment horizontal="center" vertical="center"/>
    </xf>
    <xf numFmtId="0" fontId="101" fillId="2" borderId="27" xfId="1" applyFont="1" applyFill="1" applyBorder="1" applyAlignment="1">
      <alignment horizontal="center" vertical="center"/>
    </xf>
    <xf numFmtId="0" fontId="80" fillId="0" borderId="8" xfId="10" applyFont="1" applyBorder="1" applyAlignment="1">
      <alignment horizontal="left" vertical="center" wrapText="1"/>
    </xf>
    <xf numFmtId="0" fontId="80" fillId="0" borderId="7" xfId="10" applyFont="1" applyBorder="1" applyAlignment="1">
      <alignment horizontal="center" vertical="center" wrapText="1"/>
    </xf>
    <xf numFmtId="0" fontId="80" fillId="0" borderId="8" xfId="10" applyFont="1" applyBorder="1" applyAlignment="1">
      <alignment horizontal="center" vertical="center" wrapText="1"/>
    </xf>
    <xf numFmtId="0" fontId="89" fillId="9" borderId="25" xfId="0" applyFont="1" applyFill="1" applyBorder="1" applyAlignment="1">
      <alignment horizontal="center" vertical="center"/>
    </xf>
    <xf numFmtId="0" fontId="89" fillId="9" borderId="0" xfId="0" applyFont="1" applyFill="1" applyBorder="1" applyAlignment="1">
      <alignment horizontal="center" vertical="center"/>
    </xf>
    <xf numFmtId="0" fontId="92" fillId="6" borderId="25" xfId="9" applyFont="1" applyFill="1" applyBorder="1" applyAlignment="1">
      <alignment horizontal="center" vertical="center"/>
    </xf>
    <xf numFmtId="0" fontId="92" fillId="6" borderId="0" xfId="9" applyFont="1" applyFill="1" applyBorder="1" applyAlignment="1">
      <alignment horizontal="center" vertical="center"/>
    </xf>
    <xf numFmtId="0" fontId="79" fillId="0" borderId="7" xfId="10" applyFont="1" applyBorder="1" applyAlignment="1">
      <alignment horizontal="center" vertical="center" wrapText="1"/>
    </xf>
    <xf numFmtId="0" fontId="79" fillId="0" borderId="8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/>
    </xf>
    <xf numFmtId="0" fontId="92" fillId="6" borderId="20" xfId="9" applyFont="1" applyFill="1" applyBorder="1" applyAlignment="1">
      <alignment horizontal="center" vertical="center"/>
    </xf>
    <xf numFmtId="0" fontId="92" fillId="6" borderId="16" xfId="9" applyFont="1" applyFill="1" applyBorder="1" applyAlignment="1">
      <alignment horizontal="center" vertical="center"/>
    </xf>
    <xf numFmtId="0" fontId="92" fillId="6" borderId="27" xfId="9" applyFont="1" applyFill="1" applyBorder="1" applyAlignment="1">
      <alignment horizontal="center" vertical="center"/>
    </xf>
    <xf numFmtId="0" fontId="40" fillId="9" borderId="5" xfId="0" applyFont="1" applyFill="1" applyBorder="1" applyAlignment="1">
      <alignment horizontal="left" vertical="center"/>
    </xf>
    <xf numFmtId="0" fontId="90" fillId="6" borderId="20" xfId="10" applyFont="1" applyFill="1" applyBorder="1" applyAlignment="1">
      <alignment horizontal="center" vertical="center" wrapText="1"/>
    </xf>
    <xf numFmtId="0" fontId="90" fillId="6" borderId="16" xfId="10" applyFont="1" applyFill="1" applyBorder="1" applyAlignment="1">
      <alignment horizontal="center" vertical="center" wrapText="1"/>
    </xf>
    <xf numFmtId="0" fontId="90" fillId="6" borderId="27" xfId="10" applyFont="1" applyFill="1" applyBorder="1" applyAlignment="1">
      <alignment horizontal="center" vertical="center" wrapText="1"/>
    </xf>
    <xf numFmtId="3" fontId="93" fillId="0" borderId="7" xfId="10" applyNumberFormat="1" applyFont="1" applyBorder="1" applyAlignment="1">
      <alignment horizontal="center" vertical="center"/>
    </xf>
    <xf numFmtId="3" fontId="93" fillId="0" borderId="8" xfId="10" applyNumberFormat="1" applyFont="1" applyBorder="1" applyAlignment="1">
      <alignment horizontal="center" vertical="center"/>
    </xf>
    <xf numFmtId="0" fontId="79" fillId="0" borderId="0" xfId="0" applyFont="1"/>
    <xf numFmtId="0" fontId="107" fillId="9" borderId="5" xfId="0" applyFont="1" applyFill="1" applyBorder="1" applyAlignment="1">
      <alignment horizontal="left" vertical="center" wrapText="1"/>
    </xf>
    <xf numFmtId="0" fontId="46" fillId="0" borderId="5" xfId="9" applyFont="1" applyBorder="1" applyAlignment="1">
      <alignment horizontal="center" vertical="center"/>
    </xf>
    <xf numFmtId="0" fontId="107" fillId="10" borderId="20" xfId="9" applyFont="1" applyFill="1" applyBorder="1" applyAlignment="1">
      <alignment horizontal="center" vertical="center" wrapText="1"/>
    </xf>
    <xf numFmtId="0" fontId="107" fillId="10" borderId="16" xfId="9" applyFont="1" applyFill="1" applyBorder="1" applyAlignment="1">
      <alignment horizontal="center" vertical="center" wrapText="1"/>
    </xf>
    <xf numFmtId="0" fontId="45" fillId="0" borderId="20" xfId="9" applyFont="1" applyBorder="1" applyAlignment="1">
      <alignment horizontal="center" vertical="center"/>
    </xf>
    <xf numFmtId="0" fontId="45" fillId="0" borderId="27" xfId="9" applyFont="1" applyBorder="1" applyAlignment="1">
      <alignment horizontal="center" vertical="center"/>
    </xf>
    <xf numFmtId="0" fontId="77" fillId="0" borderId="20" xfId="9" applyFont="1" applyBorder="1" applyAlignment="1">
      <alignment horizontal="center" vertical="center"/>
    </xf>
    <xf numFmtId="0" fontId="77" fillId="0" borderId="27" xfId="9" applyFont="1" applyBorder="1" applyAlignment="1">
      <alignment horizontal="center" vertical="center"/>
    </xf>
    <xf numFmtId="0" fontId="88" fillId="5" borderId="20" xfId="0" applyFont="1" applyFill="1" applyBorder="1" applyAlignment="1">
      <alignment horizontal="center" vertical="center"/>
    </xf>
    <xf numFmtId="0" fontId="88" fillId="5" borderId="16" xfId="0" applyFont="1" applyFill="1" applyBorder="1" applyAlignment="1">
      <alignment horizontal="center" vertical="center"/>
    </xf>
    <xf numFmtId="0" fontId="90" fillId="6" borderId="20" xfId="9" applyFont="1" applyFill="1" applyBorder="1" applyAlignment="1">
      <alignment horizontal="center" vertical="center" wrapText="1"/>
    </xf>
    <xf numFmtId="0" fontId="90" fillId="6" borderId="16" xfId="9" applyFont="1" applyFill="1" applyBorder="1" applyAlignment="1">
      <alignment horizontal="center" vertical="center" wrapText="1"/>
    </xf>
    <xf numFmtId="0" fontId="94" fillId="6" borderId="16" xfId="9" applyFont="1" applyFill="1" applyBorder="1" applyAlignment="1">
      <alignment horizontal="center" vertical="center" wrapText="1"/>
    </xf>
    <xf numFmtId="0" fontId="94" fillId="6" borderId="27" xfId="9" applyFont="1" applyFill="1" applyBorder="1" applyAlignment="1">
      <alignment horizontal="center" vertical="center" wrapText="1"/>
    </xf>
    <xf numFmtId="0" fontId="11" fillId="0" borderId="20" xfId="9" applyFont="1" applyBorder="1" applyAlignment="1">
      <alignment horizontal="left"/>
    </xf>
    <xf numFmtId="0" fontId="11" fillId="0" borderId="27" xfId="9" applyFont="1" applyBorder="1" applyAlignment="1">
      <alignment horizontal="left"/>
    </xf>
    <xf numFmtId="0" fontId="11" fillId="0" borderId="20" xfId="9" applyFont="1" applyFill="1" applyBorder="1" applyAlignment="1">
      <alignment horizontal="left"/>
    </xf>
    <xf numFmtId="0" fontId="11" fillId="0" borderId="27" xfId="9" applyFont="1" applyFill="1" applyBorder="1" applyAlignment="1">
      <alignment horizontal="left"/>
    </xf>
    <xf numFmtId="0" fontId="11" fillId="0" borderId="5" xfId="9" applyFont="1" applyFill="1" applyBorder="1" applyAlignment="1">
      <alignment horizontal="center"/>
    </xf>
    <xf numFmtId="0" fontId="9" fillId="0" borderId="20" xfId="9" applyFont="1" applyFill="1" applyBorder="1" applyAlignment="1">
      <alignment horizontal="center"/>
    </xf>
    <xf numFmtId="0" fontId="9" fillId="0" borderId="27" xfId="9" applyFont="1" applyFill="1" applyBorder="1" applyAlignment="1">
      <alignment horizontal="center"/>
    </xf>
    <xf numFmtId="0" fontId="11" fillId="0" borderId="20" xfId="9" applyFont="1" applyFill="1" applyBorder="1" applyAlignment="1">
      <alignment horizontal="center"/>
    </xf>
    <xf numFmtId="0" fontId="11" fillId="0" borderId="27" xfId="9" applyFont="1" applyFill="1" applyBorder="1" applyAlignment="1">
      <alignment horizontal="center"/>
    </xf>
    <xf numFmtId="0" fontId="46" fillId="0" borderId="20" xfId="9" applyFont="1" applyBorder="1" applyAlignment="1">
      <alignment horizontal="left"/>
    </xf>
    <xf numFmtId="0" fontId="46" fillId="0" borderId="27" xfId="9" applyFont="1" applyBorder="1" applyAlignment="1">
      <alignment horizontal="left"/>
    </xf>
    <xf numFmtId="0" fontId="46" fillId="0" borderId="20" xfId="9" applyFont="1" applyFill="1" applyBorder="1" applyAlignment="1">
      <alignment horizontal="center"/>
    </xf>
    <xf numFmtId="0" fontId="46" fillId="0" borderId="27" xfId="9" applyFont="1" applyFill="1" applyBorder="1" applyAlignment="1">
      <alignment horizontal="center"/>
    </xf>
    <xf numFmtId="0" fontId="77" fillId="0" borderId="25" xfId="9" applyFont="1" applyBorder="1" applyAlignment="1">
      <alignment horizontal="center"/>
    </xf>
    <xf numFmtId="0" fontId="77" fillId="0" borderId="30" xfId="9" applyFont="1" applyBorder="1" applyAlignment="1">
      <alignment horizontal="center"/>
    </xf>
    <xf numFmtId="0" fontId="77" fillId="0" borderId="21" xfId="9" applyFont="1" applyBorder="1" applyAlignment="1">
      <alignment horizontal="center"/>
    </xf>
    <xf numFmtId="0" fontId="77" fillId="0" borderId="31" xfId="9" applyFont="1" applyBorder="1" applyAlignment="1">
      <alignment horizontal="center"/>
    </xf>
    <xf numFmtId="0" fontId="90" fillId="7" borderId="20" xfId="9" applyFont="1" applyFill="1" applyBorder="1" applyAlignment="1">
      <alignment horizontal="center" vertical="center" wrapText="1"/>
    </xf>
    <xf numFmtId="0" fontId="90" fillId="7" borderId="16" xfId="9" applyFont="1" applyFill="1" applyBorder="1" applyAlignment="1">
      <alignment horizontal="center" vertical="center" wrapText="1"/>
    </xf>
    <xf numFmtId="0" fontId="94" fillId="7" borderId="16" xfId="9" applyFont="1" applyFill="1" applyBorder="1" applyAlignment="1">
      <alignment horizontal="center" vertical="center"/>
    </xf>
    <xf numFmtId="0" fontId="94" fillId="7" borderId="27" xfId="9" applyFont="1" applyFill="1" applyBorder="1" applyAlignment="1">
      <alignment horizontal="center" vertical="center"/>
    </xf>
    <xf numFmtId="0" fontId="88" fillId="4" borderId="20" xfId="0" applyFont="1" applyFill="1" applyBorder="1" applyAlignment="1">
      <alignment horizontal="center" vertical="center" wrapText="1"/>
    </xf>
    <xf numFmtId="0" fontId="88" fillId="4" borderId="16" xfId="0" applyFont="1" applyFill="1" applyBorder="1" applyAlignment="1">
      <alignment horizontal="center" vertical="center"/>
    </xf>
    <xf numFmtId="0" fontId="88" fillId="8" borderId="5" xfId="0" applyFont="1" applyFill="1" applyBorder="1" applyAlignment="1">
      <alignment horizontal="center" vertical="center"/>
    </xf>
    <xf numFmtId="0" fontId="46" fillId="0" borderId="7" xfId="9" applyFont="1" applyBorder="1" applyAlignment="1">
      <alignment horizontal="center" vertical="center"/>
    </xf>
    <xf numFmtId="0" fontId="77" fillId="0" borderId="5" xfId="9" applyFont="1" applyBorder="1" applyAlignment="1">
      <alignment horizontal="center"/>
    </xf>
    <xf numFmtId="0" fontId="38" fillId="0" borderId="0" xfId="1" applyAlignment="1">
      <alignment horizontal="right"/>
    </xf>
  </cellXfs>
  <cellStyles count="30">
    <cellStyle name="0,0_x000d__x000a_NA_x000d__x000a_" xfId="4" xr:uid="{00000000-0005-0000-0000-000000000000}"/>
    <cellStyle name="Normalny_Cennik KOELNER 2002" xfId="5" xr:uid="{00000000-0005-0000-0000-000001000000}"/>
    <cellStyle name="Гиперссылка" xfId="1" builtinId="8"/>
    <cellStyle name="Гиперссылка 2" xfId="6" xr:uid="{00000000-0005-0000-0000-000003000000}"/>
    <cellStyle name="Гиперссылка 2 2" xfId="13" xr:uid="{00000000-0005-0000-0000-000004000000}"/>
    <cellStyle name="Денежный" xfId="8" builtinId="4"/>
    <cellStyle name="Денежный 2" xfId="14" xr:uid="{00000000-0005-0000-0000-000006000000}"/>
    <cellStyle name="Денежный 2 2" xfId="18" xr:uid="{00000000-0005-0000-0000-000007000000}"/>
    <cellStyle name="Денежный 2 2 2" xfId="28" xr:uid="{00000000-0005-0000-0000-000008000000}"/>
    <cellStyle name="Денежный 2 3" xfId="24" xr:uid="{00000000-0005-0000-0000-000009000000}"/>
    <cellStyle name="Денежный 3" xfId="16" xr:uid="{00000000-0005-0000-0000-00000A000000}"/>
    <cellStyle name="Денежный 3 2" xfId="26" xr:uid="{00000000-0005-0000-0000-00000B000000}"/>
    <cellStyle name="Денежный 4" xfId="20" xr:uid="{00000000-0005-0000-0000-00000C000000}"/>
    <cellStyle name="Денежный 5" xfId="22" xr:uid="{00000000-0005-0000-0000-00000D000000}"/>
    <cellStyle name="Обычный" xfId="0" builtinId="0"/>
    <cellStyle name="Обычный 2" xfId="3" xr:uid="{00000000-0005-0000-0000-00000F000000}"/>
    <cellStyle name="Обычный 2 2" xfId="10" xr:uid="{00000000-0005-0000-0000-000010000000}"/>
    <cellStyle name="Обычный 3 3" xfId="11" xr:uid="{00000000-0005-0000-0000-000011000000}"/>
    <cellStyle name="Обычный 3 3 2" xfId="15" xr:uid="{00000000-0005-0000-0000-000012000000}"/>
    <cellStyle name="Обычный 3 3 2 2" xfId="19" xr:uid="{00000000-0005-0000-0000-000013000000}"/>
    <cellStyle name="Обычный 3 3 2 2 2" xfId="29" xr:uid="{00000000-0005-0000-0000-000014000000}"/>
    <cellStyle name="Обычный 3 3 2 3" xfId="25" xr:uid="{00000000-0005-0000-0000-000015000000}"/>
    <cellStyle name="Обычный 3 3 3" xfId="17" xr:uid="{00000000-0005-0000-0000-000016000000}"/>
    <cellStyle name="Обычный 3 3 3 2" xfId="27" xr:uid="{00000000-0005-0000-0000-000017000000}"/>
    <cellStyle name="Обычный 3 3 4" xfId="21" xr:uid="{00000000-0005-0000-0000-000018000000}"/>
    <cellStyle name="Обычный 3 3 5" xfId="23" xr:uid="{00000000-0005-0000-0000-000019000000}"/>
    <cellStyle name="Обычный 4" xfId="9" xr:uid="{00000000-0005-0000-0000-00001A000000}"/>
    <cellStyle name="Обычный 7" xfId="2" xr:uid="{00000000-0005-0000-0000-00001B000000}"/>
    <cellStyle name="Финансовый 2" xfId="7" xr:uid="{00000000-0005-0000-0000-00001C000000}"/>
    <cellStyle name="Финансовый 3" xfId="12" xr:uid="{00000000-0005-0000-0000-00001D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FB139"/>
      <color rgb="FF8FFF8F"/>
      <color rgb="FF0FAD38"/>
      <color rgb="FFCCFFCC"/>
      <color rgb="FF737373"/>
      <color rgb="FF7F7F7F"/>
      <color rgb="FF717171"/>
      <color rgb="FFFF1111"/>
      <color rgb="FF8FE852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6.png"/><Relationship Id="rId18" Type="http://schemas.openxmlformats.org/officeDocument/2006/relationships/image" Target="../media/image51.jpg"/><Relationship Id="rId26" Type="http://schemas.openxmlformats.org/officeDocument/2006/relationships/image" Target="../media/image59.png"/><Relationship Id="rId39" Type="http://schemas.openxmlformats.org/officeDocument/2006/relationships/image" Target="../media/image72.png"/><Relationship Id="rId21" Type="http://schemas.openxmlformats.org/officeDocument/2006/relationships/image" Target="../media/image54.jpeg"/><Relationship Id="rId34" Type="http://schemas.openxmlformats.org/officeDocument/2006/relationships/image" Target="../media/image67.png"/><Relationship Id="rId42" Type="http://schemas.openxmlformats.org/officeDocument/2006/relationships/image" Target="../media/image75.png"/><Relationship Id="rId47" Type="http://schemas.openxmlformats.org/officeDocument/2006/relationships/image" Target="../media/image80.png"/><Relationship Id="rId50" Type="http://schemas.openxmlformats.org/officeDocument/2006/relationships/image" Target="../media/image83.png"/><Relationship Id="rId55" Type="http://schemas.openxmlformats.org/officeDocument/2006/relationships/image" Target="../media/image88.png"/><Relationship Id="rId7" Type="http://schemas.openxmlformats.org/officeDocument/2006/relationships/image" Target="../media/image40.png"/><Relationship Id="rId2" Type="http://schemas.openxmlformats.org/officeDocument/2006/relationships/image" Target="../media/image35.png"/><Relationship Id="rId16" Type="http://schemas.openxmlformats.org/officeDocument/2006/relationships/image" Target="../media/image49.png"/><Relationship Id="rId29" Type="http://schemas.openxmlformats.org/officeDocument/2006/relationships/image" Target="../media/image62.png"/><Relationship Id="rId11" Type="http://schemas.openxmlformats.org/officeDocument/2006/relationships/image" Target="../media/image44.png"/><Relationship Id="rId24" Type="http://schemas.openxmlformats.org/officeDocument/2006/relationships/image" Target="../media/image57.png"/><Relationship Id="rId32" Type="http://schemas.openxmlformats.org/officeDocument/2006/relationships/image" Target="../media/image65.png"/><Relationship Id="rId37" Type="http://schemas.openxmlformats.org/officeDocument/2006/relationships/image" Target="../media/image70.jpeg"/><Relationship Id="rId40" Type="http://schemas.openxmlformats.org/officeDocument/2006/relationships/image" Target="../media/image73.png"/><Relationship Id="rId45" Type="http://schemas.openxmlformats.org/officeDocument/2006/relationships/image" Target="../media/image78.png"/><Relationship Id="rId53" Type="http://schemas.openxmlformats.org/officeDocument/2006/relationships/image" Target="../media/image86.png"/><Relationship Id="rId5" Type="http://schemas.openxmlformats.org/officeDocument/2006/relationships/image" Target="../media/image38.jpeg"/><Relationship Id="rId19" Type="http://schemas.openxmlformats.org/officeDocument/2006/relationships/image" Target="../media/image52.jpeg"/><Relationship Id="rId4" Type="http://schemas.openxmlformats.org/officeDocument/2006/relationships/image" Target="../media/image37.png"/><Relationship Id="rId9" Type="http://schemas.openxmlformats.org/officeDocument/2006/relationships/image" Target="../media/image42.png"/><Relationship Id="rId14" Type="http://schemas.openxmlformats.org/officeDocument/2006/relationships/image" Target="../media/image47.png"/><Relationship Id="rId22" Type="http://schemas.openxmlformats.org/officeDocument/2006/relationships/image" Target="../media/image55.jpeg"/><Relationship Id="rId27" Type="http://schemas.openxmlformats.org/officeDocument/2006/relationships/image" Target="../media/image60.png"/><Relationship Id="rId30" Type="http://schemas.openxmlformats.org/officeDocument/2006/relationships/image" Target="../media/image63.png"/><Relationship Id="rId35" Type="http://schemas.openxmlformats.org/officeDocument/2006/relationships/image" Target="../media/image68.bin"/><Relationship Id="rId43" Type="http://schemas.openxmlformats.org/officeDocument/2006/relationships/image" Target="../media/image76.png"/><Relationship Id="rId48" Type="http://schemas.openxmlformats.org/officeDocument/2006/relationships/image" Target="../media/image81.png"/><Relationship Id="rId56" Type="http://schemas.openxmlformats.org/officeDocument/2006/relationships/image" Target="../media/image89.png"/><Relationship Id="rId8" Type="http://schemas.openxmlformats.org/officeDocument/2006/relationships/image" Target="../media/image41.png"/><Relationship Id="rId51" Type="http://schemas.openxmlformats.org/officeDocument/2006/relationships/image" Target="../media/image84.png"/><Relationship Id="rId3" Type="http://schemas.openxmlformats.org/officeDocument/2006/relationships/image" Target="../media/image36.png"/><Relationship Id="rId12" Type="http://schemas.openxmlformats.org/officeDocument/2006/relationships/image" Target="../media/image45.png"/><Relationship Id="rId17" Type="http://schemas.openxmlformats.org/officeDocument/2006/relationships/image" Target="../media/image50.png"/><Relationship Id="rId25" Type="http://schemas.openxmlformats.org/officeDocument/2006/relationships/image" Target="../media/image58.png"/><Relationship Id="rId33" Type="http://schemas.openxmlformats.org/officeDocument/2006/relationships/image" Target="../media/image66.png"/><Relationship Id="rId38" Type="http://schemas.openxmlformats.org/officeDocument/2006/relationships/image" Target="../media/image71.jpeg"/><Relationship Id="rId46" Type="http://schemas.openxmlformats.org/officeDocument/2006/relationships/image" Target="../media/image79.png"/><Relationship Id="rId20" Type="http://schemas.openxmlformats.org/officeDocument/2006/relationships/image" Target="../media/image53.jpeg"/><Relationship Id="rId41" Type="http://schemas.openxmlformats.org/officeDocument/2006/relationships/image" Target="../media/image74.png"/><Relationship Id="rId54" Type="http://schemas.openxmlformats.org/officeDocument/2006/relationships/image" Target="../media/image87.png"/><Relationship Id="rId1" Type="http://schemas.openxmlformats.org/officeDocument/2006/relationships/image" Target="../media/image34.png"/><Relationship Id="rId6" Type="http://schemas.openxmlformats.org/officeDocument/2006/relationships/image" Target="../media/image39.jpeg"/><Relationship Id="rId15" Type="http://schemas.openxmlformats.org/officeDocument/2006/relationships/image" Target="../media/image48.png"/><Relationship Id="rId23" Type="http://schemas.openxmlformats.org/officeDocument/2006/relationships/image" Target="../media/image56.png"/><Relationship Id="rId28" Type="http://schemas.openxmlformats.org/officeDocument/2006/relationships/image" Target="../media/image61.png"/><Relationship Id="rId36" Type="http://schemas.openxmlformats.org/officeDocument/2006/relationships/image" Target="../media/image69.png"/><Relationship Id="rId49" Type="http://schemas.openxmlformats.org/officeDocument/2006/relationships/image" Target="../media/image82.png"/><Relationship Id="rId57" Type="http://schemas.openxmlformats.org/officeDocument/2006/relationships/image" Target="../media/image90.png"/><Relationship Id="rId10" Type="http://schemas.openxmlformats.org/officeDocument/2006/relationships/image" Target="../media/image43.png"/><Relationship Id="rId31" Type="http://schemas.openxmlformats.org/officeDocument/2006/relationships/image" Target="../media/image64.png"/><Relationship Id="rId44" Type="http://schemas.openxmlformats.org/officeDocument/2006/relationships/image" Target="../media/image77.png"/><Relationship Id="rId52" Type="http://schemas.openxmlformats.org/officeDocument/2006/relationships/image" Target="../media/image8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3.jpeg"/><Relationship Id="rId2" Type="http://schemas.openxmlformats.org/officeDocument/2006/relationships/image" Target="../media/image92.jpeg"/><Relationship Id="rId1" Type="http://schemas.openxmlformats.org/officeDocument/2006/relationships/image" Target="../media/image91.jpeg"/><Relationship Id="rId4" Type="http://schemas.openxmlformats.org/officeDocument/2006/relationships/image" Target="../media/image94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jpeg"/><Relationship Id="rId2" Type="http://schemas.openxmlformats.org/officeDocument/2006/relationships/image" Target="../media/image96.jpeg"/><Relationship Id="rId1" Type="http://schemas.openxmlformats.org/officeDocument/2006/relationships/image" Target="../media/image95.jpeg"/><Relationship Id="rId5" Type="http://schemas.openxmlformats.org/officeDocument/2006/relationships/image" Target="../media/image99.png"/><Relationship Id="rId4" Type="http://schemas.openxmlformats.org/officeDocument/2006/relationships/image" Target="../media/image98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7.png"/><Relationship Id="rId3" Type="http://schemas.openxmlformats.org/officeDocument/2006/relationships/image" Target="../media/image102.jpeg"/><Relationship Id="rId7" Type="http://schemas.openxmlformats.org/officeDocument/2006/relationships/image" Target="../media/image106.png"/><Relationship Id="rId2" Type="http://schemas.openxmlformats.org/officeDocument/2006/relationships/image" Target="../media/image101.jpeg"/><Relationship Id="rId1" Type="http://schemas.openxmlformats.org/officeDocument/2006/relationships/image" Target="../media/image100.jpeg"/><Relationship Id="rId6" Type="http://schemas.openxmlformats.org/officeDocument/2006/relationships/image" Target="../media/image105.jpeg"/><Relationship Id="rId5" Type="http://schemas.openxmlformats.org/officeDocument/2006/relationships/image" Target="../media/image104.jpeg"/><Relationship Id="rId4" Type="http://schemas.openxmlformats.org/officeDocument/2006/relationships/image" Target="../media/image103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5.png"/><Relationship Id="rId3" Type="http://schemas.openxmlformats.org/officeDocument/2006/relationships/image" Target="../media/image110.jpeg"/><Relationship Id="rId7" Type="http://schemas.openxmlformats.org/officeDocument/2006/relationships/image" Target="../media/image114.jpeg"/><Relationship Id="rId2" Type="http://schemas.openxmlformats.org/officeDocument/2006/relationships/image" Target="../media/image109.jpeg"/><Relationship Id="rId1" Type="http://schemas.openxmlformats.org/officeDocument/2006/relationships/image" Target="../media/image108.jpeg"/><Relationship Id="rId6" Type="http://schemas.openxmlformats.org/officeDocument/2006/relationships/image" Target="../media/image113.jpeg"/><Relationship Id="rId11" Type="http://schemas.openxmlformats.org/officeDocument/2006/relationships/image" Target="../media/image118.png"/><Relationship Id="rId5" Type="http://schemas.openxmlformats.org/officeDocument/2006/relationships/image" Target="../media/image112.jpeg"/><Relationship Id="rId10" Type="http://schemas.openxmlformats.org/officeDocument/2006/relationships/image" Target="../media/image117.png"/><Relationship Id="rId4" Type="http://schemas.openxmlformats.org/officeDocument/2006/relationships/image" Target="../media/image111.jpeg"/><Relationship Id="rId9" Type="http://schemas.openxmlformats.org/officeDocument/2006/relationships/image" Target="../media/image116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jpeg"/><Relationship Id="rId7" Type="http://schemas.openxmlformats.org/officeDocument/2006/relationships/image" Target="../media/image125.pn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jpeg"/><Relationship Id="rId11" Type="http://schemas.openxmlformats.org/officeDocument/2006/relationships/image" Target="../media/image129.jpeg"/><Relationship Id="rId5" Type="http://schemas.openxmlformats.org/officeDocument/2006/relationships/image" Target="../media/image123.pn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2.png"/><Relationship Id="rId18" Type="http://schemas.openxmlformats.org/officeDocument/2006/relationships/image" Target="../media/image147.jpeg"/><Relationship Id="rId26" Type="http://schemas.openxmlformats.org/officeDocument/2006/relationships/image" Target="../media/image155.jpeg"/><Relationship Id="rId3" Type="http://schemas.openxmlformats.org/officeDocument/2006/relationships/image" Target="../media/image132.jpeg"/><Relationship Id="rId21" Type="http://schemas.openxmlformats.org/officeDocument/2006/relationships/image" Target="../media/image150.jpeg"/><Relationship Id="rId34" Type="http://schemas.openxmlformats.org/officeDocument/2006/relationships/image" Target="../media/image163.jpeg"/><Relationship Id="rId7" Type="http://schemas.openxmlformats.org/officeDocument/2006/relationships/image" Target="../media/image136.jpeg"/><Relationship Id="rId12" Type="http://schemas.openxmlformats.org/officeDocument/2006/relationships/image" Target="../media/image141.jpeg"/><Relationship Id="rId17" Type="http://schemas.openxmlformats.org/officeDocument/2006/relationships/image" Target="../media/image146.jpeg"/><Relationship Id="rId25" Type="http://schemas.openxmlformats.org/officeDocument/2006/relationships/image" Target="../media/image154.png"/><Relationship Id="rId33" Type="http://schemas.openxmlformats.org/officeDocument/2006/relationships/image" Target="../media/image162.png"/><Relationship Id="rId2" Type="http://schemas.openxmlformats.org/officeDocument/2006/relationships/image" Target="../media/image131.jpeg"/><Relationship Id="rId16" Type="http://schemas.openxmlformats.org/officeDocument/2006/relationships/image" Target="../media/image145.jpeg"/><Relationship Id="rId20" Type="http://schemas.openxmlformats.org/officeDocument/2006/relationships/image" Target="../media/image149.jpeg"/><Relationship Id="rId29" Type="http://schemas.openxmlformats.org/officeDocument/2006/relationships/image" Target="../media/image158.png"/><Relationship Id="rId1" Type="http://schemas.openxmlformats.org/officeDocument/2006/relationships/image" Target="../media/image130.jpeg"/><Relationship Id="rId6" Type="http://schemas.openxmlformats.org/officeDocument/2006/relationships/image" Target="../media/image135.jpeg"/><Relationship Id="rId11" Type="http://schemas.openxmlformats.org/officeDocument/2006/relationships/image" Target="../media/image140.jpeg"/><Relationship Id="rId24" Type="http://schemas.openxmlformats.org/officeDocument/2006/relationships/image" Target="../media/image153.jpeg"/><Relationship Id="rId32" Type="http://schemas.openxmlformats.org/officeDocument/2006/relationships/image" Target="../media/image161.jpeg"/><Relationship Id="rId5" Type="http://schemas.openxmlformats.org/officeDocument/2006/relationships/image" Target="../media/image134.jpeg"/><Relationship Id="rId15" Type="http://schemas.openxmlformats.org/officeDocument/2006/relationships/image" Target="../media/image144.jpeg"/><Relationship Id="rId23" Type="http://schemas.openxmlformats.org/officeDocument/2006/relationships/image" Target="../media/image152.png"/><Relationship Id="rId28" Type="http://schemas.openxmlformats.org/officeDocument/2006/relationships/image" Target="../media/image157.png"/><Relationship Id="rId10" Type="http://schemas.openxmlformats.org/officeDocument/2006/relationships/image" Target="../media/image139.jpeg"/><Relationship Id="rId19" Type="http://schemas.openxmlformats.org/officeDocument/2006/relationships/image" Target="../media/image148.png"/><Relationship Id="rId31" Type="http://schemas.openxmlformats.org/officeDocument/2006/relationships/image" Target="../media/image160.jpeg"/><Relationship Id="rId4" Type="http://schemas.openxmlformats.org/officeDocument/2006/relationships/image" Target="../media/image133.jpeg"/><Relationship Id="rId9" Type="http://schemas.openxmlformats.org/officeDocument/2006/relationships/image" Target="../media/image138.jpeg"/><Relationship Id="rId14" Type="http://schemas.openxmlformats.org/officeDocument/2006/relationships/image" Target="../media/image143.jpeg"/><Relationship Id="rId22" Type="http://schemas.openxmlformats.org/officeDocument/2006/relationships/image" Target="../media/image151.jpeg"/><Relationship Id="rId27" Type="http://schemas.openxmlformats.org/officeDocument/2006/relationships/image" Target="../media/image156.jpeg"/><Relationship Id="rId30" Type="http://schemas.openxmlformats.org/officeDocument/2006/relationships/image" Target="../media/image159.jpeg"/><Relationship Id="rId35" Type="http://schemas.openxmlformats.org/officeDocument/2006/relationships/image" Target="../media/image164.jpeg"/><Relationship Id="rId8" Type="http://schemas.openxmlformats.org/officeDocument/2006/relationships/image" Target="../media/image137.jpeg"/></Relationships>
</file>

<file path=xl/drawings/_rels/drawing1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7.jpeg"/><Relationship Id="rId18" Type="http://schemas.openxmlformats.org/officeDocument/2006/relationships/image" Target="../media/image182.png"/><Relationship Id="rId26" Type="http://schemas.openxmlformats.org/officeDocument/2006/relationships/image" Target="../media/image190.png"/><Relationship Id="rId3" Type="http://schemas.openxmlformats.org/officeDocument/2006/relationships/image" Target="../media/image167.jpeg"/><Relationship Id="rId21" Type="http://schemas.openxmlformats.org/officeDocument/2006/relationships/image" Target="../media/image185.png"/><Relationship Id="rId34" Type="http://schemas.openxmlformats.org/officeDocument/2006/relationships/image" Target="../media/image198.png"/><Relationship Id="rId7" Type="http://schemas.openxmlformats.org/officeDocument/2006/relationships/image" Target="../media/image171.jpeg"/><Relationship Id="rId12" Type="http://schemas.openxmlformats.org/officeDocument/2006/relationships/image" Target="../media/image176.jpeg"/><Relationship Id="rId17" Type="http://schemas.openxmlformats.org/officeDocument/2006/relationships/image" Target="../media/image181.png"/><Relationship Id="rId25" Type="http://schemas.openxmlformats.org/officeDocument/2006/relationships/image" Target="../media/image189.png"/><Relationship Id="rId33" Type="http://schemas.openxmlformats.org/officeDocument/2006/relationships/image" Target="../media/image197.png"/><Relationship Id="rId2" Type="http://schemas.openxmlformats.org/officeDocument/2006/relationships/image" Target="../media/image166.jpeg"/><Relationship Id="rId16" Type="http://schemas.openxmlformats.org/officeDocument/2006/relationships/image" Target="../media/image180.jpeg"/><Relationship Id="rId20" Type="http://schemas.openxmlformats.org/officeDocument/2006/relationships/image" Target="../media/image184.png"/><Relationship Id="rId29" Type="http://schemas.openxmlformats.org/officeDocument/2006/relationships/image" Target="../media/image193.png"/><Relationship Id="rId1" Type="http://schemas.openxmlformats.org/officeDocument/2006/relationships/image" Target="../media/image165.jpeg"/><Relationship Id="rId6" Type="http://schemas.openxmlformats.org/officeDocument/2006/relationships/image" Target="../media/image170.jpeg"/><Relationship Id="rId11" Type="http://schemas.openxmlformats.org/officeDocument/2006/relationships/image" Target="../media/image175.jpeg"/><Relationship Id="rId24" Type="http://schemas.openxmlformats.org/officeDocument/2006/relationships/image" Target="../media/image188.png"/><Relationship Id="rId32" Type="http://schemas.openxmlformats.org/officeDocument/2006/relationships/image" Target="../media/image196.png"/><Relationship Id="rId5" Type="http://schemas.openxmlformats.org/officeDocument/2006/relationships/image" Target="../media/image169.jpeg"/><Relationship Id="rId15" Type="http://schemas.openxmlformats.org/officeDocument/2006/relationships/image" Target="../media/image179.jpeg"/><Relationship Id="rId23" Type="http://schemas.openxmlformats.org/officeDocument/2006/relationships/image" Target="../media/image187.png"/><Relationship Id="rId28" Type="http://schemas.openxmlformats.org/officeDocument/2006/relationships/image" Target="../media/image192.png"/><Relationship Id="rId10" Type="http://schemas.openxmlformats.org/officeDocument/2006/relationships/image" Target="../media/image174.jpeg"/><Relationship Id="rId19" Type="http://schemas.openxmlformats.org/officeDocument/2006/relationships/image" Target="../media/image183.png"/><Relationship Id="rId31" Type="http://schemas.openxmlformats.org/officeDocument/2006/relationships/image" Target="../media/image195.png"/><Relationship Id="rId4" Type="http://schemas.openxmlformats.org/officeDocument/2006/relationships/image" Target="../media/image168.jpeg"/><Relationship Id="rId9" Type="http://schemas.openxmlformats.org/officeDocument/2006/relationships/image" Target="../media/image173.jpeg"/><Relationship Id="rId14" Type="http://schemas.openxmlformats.org/officeDocument/2006/relationships/image" Target="../media/image178.jpeg"/><Relationship Id="rId22" Type="http://schemas.openxmlformats.org/officeDocument/2006/relationships/image" Target="../media/image186.png"/><Relationship Id="rId27" Type="http://schemas.openxmlformats.org/officeDocument/2006/relationships/image" Target="../media/image191.png"/><Relationship Id="rId30" Type="http://schemas.openxmlformats.org/officeDocument/2006/relationships/image" Target="../media/image194.png"/><Relationship Id="rId35" Type="http://schemas.openxmlformats.org/officeDocument/2006/relationships/image" Target="../media/image199.png"/><Relationship Id="rId8" Type="http://schemas.openxmlformats.org/officeDocument/2006/relationships/image" Target="../media/image172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7.bin"/><Relationship Id="rId3" Type="http://schemas.openxmlformats.org/officeDocument/2006/relationships/image" Target="../media/image202.jpg"/><Relationship Id="rId7" Type="http://schemas.openxmlformats.org/officeDocument/2006/relationships/image" Target="../media/image206.jpeg"/><Relationship Id="rId12" Type="http://schemas.openxmlformats.org/officeDocument/2006/relationships/image" Target="../media/image211.bin"/><Relationship Id="rId2" Type="http://schemas.openxmlformats.org/officeDocument/2006/relationships/image" Target="../media/image201.png"/><Relationship Id="rId1" Type="http://schemas.openxmlformats.org/officeDocument/2006/relationships/image" Target="../media/image200.jpg"/><Relationship Id="rId6" Type="http://schemas.openxmlformats.org/officeDocument/2006/relationships/image" Target="../media/image205.jpg"/><Relationship Id="rId11" Type="http://schemas.openxmlformats.org/officeDocument/2006/relationships/image" Target="../media/image210.bin"/><Relationship Id="rId5" Type="http://schemas.openxmlformats.org/officeDocument/2006/relationships/image" Target="../media/image204.jpg"/><Relationship Id="rId10" Type="http://schemas.openxmlformats.org/officeDocument/2006/relationships/image" Target="../media/image209.jpeg"/><Relationship Id="rId4" Type="http://schemas.openxmlformats.org/officeDocument/2006/relationships/image" Target="../media/image203.jpg"/><Relationship Id="rId9" Type="http://schemas.openxmlformats.org/officeDocument/2006/relationships/image" Target="../media/image208.bin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4.png"/><Relationship Id="rId2" Type="http://schemas.openxmlformats.org/officeDocument/2006/relationships/image" Target="../media/image213.jpeg"/><Relationship Id="rId1" Type="http://schemas.openxmlformats.org/officeDocument/2006/relationships/image" Target="../media/image2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7.png"/><Relationship Id="rId2" Type="http://schemas.openxmlformats.org/officeDocument/2006/relationships/image" Target="../media/image216.png"/><Relationship Id="rId1" Type="http://schemas.openxmlformats.org/officeDocument/2006/relationships/image" Target="../media/image215.png"/><Relationship Id="rId6" Type="http://schemas.openxmlformats.org/officeDocument/2006/relationships/image" Target="../media/image220.png"/><Relationship Id="rId5" Type="http://schemas.openxmlformats.org/officeDocument/2006/relationships/image" Target="../media/image219.png"/><Relationship Id="rId4" Type="http://schemas.openxmlformats.org/officeDocument/2006/relationships/image" Target="../media/image218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8.jpeg"/><Relationship Id="rId3" Type="http://schemas.openxmlformats.org/officeDocument/2006/relationships/image" Target="../media/image223.jpeg"/><Relationship Id="rId7" Type="http://schemas.openxmlformats.org/officeDocument/2006/relationships/image" Target="../media/image227.jpeg"/><Relationship Id="rId2" Type="http://schemas.openxmlformats.org/officeDocument/2006/relationships/image" Target="../media/image222.jpeg"/><Relationship Id="rId1" Type="http://schemas.openxmlformats.org/officeDocument/2006/relationships/image" Target="../media/image221.jpeg"/><Relationship Id="rId6" Type="http://schemas.openxmlformats.org/officeDocument/2006/relationships/image" Target="../media/image226.jpeg"/><Relationship Id="rId5" Type="http://schemas.openxmlformats.org/officeDocument/2006/relationships/image" Target="../media/image225.jpeg"/><Relationship Id="rId4" Type="http://schemas.openxmlformats.org/officeDocument/2006/relationships/image" Target="../media/image224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1.jpeg"/><Relationship Id="rId2" Type="http://schemas.openxmlformats.org/officeDocument/2006/relationships/image" Target="../media/image230.jpeg"/><Relationship Id="rId1" Type="http://schemas.openxmlformats.org/officeDocument/2006/relationships/image" Target="../media/image229.jpeg"/><Relationship Id="rId6" Type="http://schemas.openxmlformats.org/officeDocument/2006/relationships/image" Target="../media/image234.jpeg"/><Relationship Id="rId5" Type="http://schemas.openxmlformats.org/officeDocument/2006/relationships/image" Target="../media/image233.jpeg"/><Relationship Id="rId4" Type="http://schemas.openxmlformats.org/officeDocument/2006/relationships/image" Target="../media/image232.jpe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2.jpeg"/><Relationship Id="rId13" Type="http://schemas.openxmlformats.org/officeDocument/2006/relationships/image" Target="../media/image247.png"/><Relationship Id="rId3" Type="http://schemas.openxmlformats.org/officeDocument/2006/relationships/image" Target="../media/image237.jpeg"/><Relationship Id="rId7" Type="http://schemas.openxmlformats.org/officeDocument/2006/relationships/image" Target="../media/image241.jpeg"/><Relationship Id="rId12" Type="http://schemas.openxmlformats.org/officeDocument/2006/relationships/image" Target="../media/image246.jpeg"/><Relationship Id="rId2" Type="http://schemas.openxmlformats.org/officeDocument/2006/relationships/image" Target="../media/image236.jpeg"/><Relationship Id="rId1" Type="http://schemas.openxmlformats.org/officeDocument/2006/relationships/image" Target="../media/image235.png"/><Relationship Id="rId6" Type="http://schemas.openxmlformats.org/officeDocument/2006/relationships/image" Target="../media/image240.jpeg"/><Relationship Id="rId11" Type="http://schemas.openxmlformats.org/officeDocument/2006/relationships/image" Target="../media/image245.jpeg"/><Relationship Id="rId5" Type="http://schemas.openxmlformats.org/officeDocument/2006/relationships/image" Target="../media/image239.jpeg"/><Relationship Id="rId10" Type="http://schemas.openxmlformats.org/officeDocument/2006/relationships/image" Target="../media/image244.jpeg"/><Relationship Id="rId4" Type="http://schemas.openxmlformats.org/officeDocument/2006/relationships/image" Target="../media/image238.jpeg"/><Relationship Id="rId9" Type="http://schemas.openxmlformats.org/officeDocument/2006/relationships/image" Target="../media/image243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1.jpeg"/><Relationship Id="rId13" Type="http://schemas.openxmlformats.org/officeDocument/2006/relationships/image" Target="../media/image256.jpeg"/><Relationship Id="rId18" Type="http://schemas.openxmlformats.org/officeDocument/2006/relationships/image" Target="../media/image261.jpeg"/><Relationship Id="rId3" Type="http://schemas.openxmlformats.org/officeDocument/2006/relationships/image" Target="../media/image237.jpeg"/><Relationship Id="rId7" Type="http://schemas.openxmlformats.org/officeDocument/2006/relationships/image" Target="../media/image250.jpeg"/><Relationship Id="rId12" Type="http://schemas.openxmlformats.org/officeDocument/2006/relationships/image" Target="../media/image255.jpeg"/><Relationship Id="rId17" Type="http://schemas.openxmlformats.org/officeDocument/2006/relationships/image" Target="../media/image260.jpeg"/><Relationship Id="rId2" Type="http://schemas.openxmlformats.org/officeDocument/2006/relationships/image" Target="../media/image236.jpeg"/><Relationship Id="rId16" Type="http://schemas.openxmlformats.org/officeDocument/2006/relationships/image" Target="../media/image259.jpeg"/><Relationship Id="rId1" Type="http://schemas.openxmlformats.org/officeDocument/2006/relationships/image" Target="../media/image235.png"/><Relationship Id="rId6" Type="http://schemas.openxmlformats.org/officeDocument/2006/relationships/image" Target="../media/image249.jpeg"/><Relationship Id="rId11" Type="http://schemas.openxmlformats.org/officeDocument/2006/relationships/image" Target="../media/image254.jpeg"/><Relationship Id="rId5" Type="http://schemas.openxmlformats.org/officeDocument/2006/relationships/image" Target="../media/image248.jpeg"/><Relationship Id="rId15" Type="http://schemas.openxmlformats.org/officeDocument/2006/relationships/image" Target="../media/image258.jpeg"/><Relationship Id="rId10" Type="http://schemas.openxmlformats.org/officeDocument/2006/relationships/image" Target="../media/image253.jpeg"/><Relationship Id="rId4" Type="http://schemas.openxmlformats.org/officeDocument/2006/relationships/image" Target="../media/image238.jpeg"/><Relationship Id="rId9" Type="http://schemas.openxmlformats.org/officeDocument/2006/relationships/image" Target="../media/image252.jpeg"/><Relationship Id="rId14" Type="http://schemas.openxmlformats.org/officeDocument/2006/relationships/image" Target="../media/image257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0.png"/><Relationship Id="rId4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7" Type="http://schemas.openxmlformats.org/officeDocument/2006/relationships/image" Target="../media/image17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5" Type="http://schemas.openxmlformats.org/officeDocument/2006/relationships/image" Target="../media/image15.jpeg"/><Relationship Id="rId4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7" Type="http://schemas.openxmlformats.org/officeDocument/2006/relationships/image" Target="../media/image24.pn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6" Type="http://schemas.openxmlformats.org/officeDocument/2006/relationships/image" Target="../media/image23.jpeg"/><Relationship Id="rId5" Type="http://schemas.openxmlformats.org/officeDocument/2006/relationships/image" Target="../media/image22.png"/><Relationship Id="rId4" Type="http://schemas.openxmlformats.org/officeDocument/2006/relationships/image" Target="../media/image2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6" Type="http://schemas.openxmlformats.org/officeDocument/2006/relationships/image" Target="../media/image30.png"/><Relationship Id="rId5" Type="http://schemas.openxmlformats.org/officeDocument/2006/relationships/image" Target="../media/image29.jpeg"/><Relationship Id="rId4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jpeg"/><Relationship Id="rId1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83822</xdr:rowOff>
    </xdr:from>
    <xdr:to>
      <xdr:col>0</xdr:col>
      <xdr:colOff>838198</xdr:colOff>
      <xdr:row>4</xdr:row>
      <xdr:rowOff>45720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22281D7-CA91-44C1-9040-9C913BF72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3822"/>
          <a:ext cx="723898" cy="723898"/>
        </a:xfrm>
        <a:prstGeom prst="rect">
          <a:avLst/>
        </a:prstGeom>
      </xdr:spPr>
    </xdr:pic>
    <xdr:clientData/>
  </xdr:twoCellAnchor>
  <xdr:twoCellAnchor>
    <xdr:from>
      <xdr:col>0</xdr:col>
      <xdr:colOff>876300</xdr:colOff>
      <xdr:row>1</xdr:row>
      <xdr:rowOff>0</xdr:rowOff>
    </xdr:from>
    <xdr:to>
      <xdr:col>0</xdr:col>
      <xdr:colOff>2697480</xdr:colOff>
      <xdr:row>4</xdr:row>
      <xdr:rowOff>38100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26480045-4615-4B8F-A17B-38C178E35A02}"/>
            </a:ext>
          </a:extLst>
        </xdr:cNvPr>
        <xdr:cNvSpPr/>
      </xdr:nvSpPr>
      <xdr:spPr>
        <a:xfrm>
          <a:off x="876300" y="190500"/>
          <a:ext cx="1821180" cy="609600"/>
        </a:xfrm>
        <a:prstGeom prst="rect">
          <a:avLst/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2800" b="1">
              <a:latin typeface="+mn-lt"/>
            </a:rPr>
            <a:t>ФОРТУНА</a:t>
          </a:r>
        </a:p>
      </xdr:txBody>
    </xdr:sp>
    <xdr:clientData/>
  </xdr:twoCellAnchor>
  <xdr:oneCellAnchor>
    <xdr:from>
      <xdr:col>1</xdr:col>
      <xdr:colOff>518160</xdr:colOff>
      <xdr:row>3</xdr:row>
      <xdr:rowOff>60960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24131EA-729F-4254-BECB-852E20CB463F}"/>
            </a:ext>
          </a:extLst>
        </xdr:cNvPr>
        <xdr:cNvSpPr txBox="1"/>
      </xdr:nvSpPr>
      <xdr:spPr>
        <a:xfrm>
          <a:off x="10507980" y="632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552451</xdr:colOff>
      <xdr:row>15</xdr:row>
      <xdr:rowOff>152400</xdr:rowOff>
    </xdr:from>
    <xdr:ext cx="838199" cy="847724"/>
    <xdr:pic>
      <xdr:nvPicPr>
        <xdr:cNvPr id="14" name="Рисунок 13" descr="Рейка прижимная алюминиевая. Рейка прижимная алюминиевая с увеличенным краевым бортиком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1" y="2476500"/>
          <a:ext cx="838199" cy="8477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476251</xdr:colOff>
      <xdr:row>19</xdr:row>
      <xdr:rowOff>95249</xdr:rowOff>
    </xdr:from>
    <xdr:ext cx="819150" cy="809625"/>
    <xdr:pic>
      <xdr:nvPicPr>
        <xdr:cNvPr id="15" name="Рисунок 14" descr="Рейка прижимная алюминиевая. Рейка прижимная алюминиевая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6" y="14773274"/>
          <a:ext cx="819150" cy="809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266700</xdr:colOff>
      <xdr:row>27</xdr:row>
      <xdr:rowOff>190500</xdr:rowOff>
    </xdr:from>
    <xdr:ext cx="1198880" cy="857250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2345650"/>
          <a:ext cx="1198880" cy="857250"/>
        </a:xfrm>
        <a:prstGeom prst="rect">
          <a:avLst/>
        </a:prstGeom>
        <a:noFill/>
      </xdr:spPr>
    </xdr:pic>
    <xdr:clientData/>
  </xdr:oneCellAnchor>
  <xdr:oneCellAnchor>
    <xdr:from>
      <xdr:col>3</xdr:col>
      <xdr:colOff>323850</xdr:colOff>
      <xdr:row>38</xdr:row>
      <xdr:rowOff>219075</xdr:rowOff>
    </xdr:from>
    <xdr:ext cx="1143000" cy="1076960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9467850"/>
          <a:ext cx="1143000" cy="1076960"/>
        </a:xfrm>
        <a:prstGeom prst="rect">
          <a:avLst/>
        </a:prstGeom>
        <a:noFill/>
      </xdr:spPr>
    </xdr:pic>
    <xdr:clientData/>
  </xdr:oneCellAnchor>
  <xdr:oneCellAnchor>
    <xdr:from>
      <xdr:col>3</xdr:col>
      <xdr:colOff>381001</xdr:colOff>
      <xdr:row>39</xdr:row>
      <xdr:rowOff>762000</xdr:rowOff>
    </xdr:from>
    <xdr:ext cx="1009650" cy="836929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12868275"/>
          <a:ext cx="1009650" cy="83692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381001</xdr:colOff>
      <xdr:row>9</xdr:row>
      <xdr:rowOff>95251</xdr:rowOff>
    </xdr:from>
    <xdr:to>
      <xdr:col>3</xdr:col>
      <xdr:colOff>1390651</xdr:colOff>
      <xdr:row>9</xdr:row>
      <xdr:rowOff>1104901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1" y="2228851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371476</xdr:colOff>
      <xdr:row>31</xdr:row>
      <xdr:rowOff>104775</xdr:rowOff>
    </xdr:from>
    <xdr:to>
      <xdr:col>3</xdr:col>
      <xdr:colOff>1371600</xdr:colOff>
      <xdr:row>31</xdr:row>
      <xdr:rowOff>1104899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6" y="11906250"/>
          <a:ext cx="1000124" cy="1000124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32</xdr:row>
      <xdr:rowOff>57149</xdr:rowOff>
    </xdr:from>
    <xdr:to>
      <xdr:col>3</xdr:col>
      <xdr:colOff>1381125</xdr:colOff>
      <xdr:row>32</xdr:row>
      <xdr:rowOff>1114424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3030199"/>
          <a:ext cx="1057275" cy="1057275"/>
        </a:xfrm>
        <a:prstGeom prst="rect">
          <a:avLst/>
        </a:prstGeom>
      </xdr:spPr>
    </xdr:pic>
    <xdr:clientData/>
  </xdr:twoCellAnchor>
  <xdr:oneCellAnchor>
    <xdr:from>
      <xdr:col>3</xdr:col>
      <xdr:colOff>523876</xdr:colOff>
      <xdr:row>24</xdr:row>
      <xdr:rowOff>533400</xdr:rowOff>
    </xdr:from>
    <xdr:ext cx="723900" cy="102806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7286625"/>
          <a:ext cx="723900" cy="1028065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200024</xdr:colOff>
      <xdr:row>22</xdr:row>
      <xdr:rowOff>190499</xdr:rowOff>
    </xdr:from>
    <xdr:to>
      <xdr:col>3</xdr:col>
      <xdr:colOff>1529079</xdr:colOff>
      <xdr:row>22</xdr:row>
      <xdr:rowOff>1652904</xdr:rowOff>
    </xdr:to>
    <xdr:pic>
      <xdr:nvPicPr>
        <xdr:cNvPr id="23" name="Рисунок 22" descr="C:\Users\Alexander\Desktop\КЛИНКЕР\2. МСК-СТ\2. Сайт\Картинки\Товары\deflektor_tipa_d75.pn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24374" y="6943724"/>
          <a:ext cx="1329055" cy="1462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48</xdr:row>
      <xdr:rowOff>226218</xdr:rowOff>
    </xdr:from>
    <xdr:to>
      <xdr:col>3</xdr:col>
      <xdr:colOff>1571626</xdr:colOff>
      <xdr:row>56</xdr:row>
      <xdr:rowOff>30956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2470" y="23360062"/>
          <a:ext cx="1381125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107157</xdr:colOff>
      <xdr:row>61</xdr:row>
      <xdr:rowOff>121442</xdr:rowOff>
    </xdr:from>
    <xdr:to>
      <xdr:col>3</xdr:col>
      <xdr:colOff>1643063</xdr:colOff>
      <xdr:row>70</xdr:row>
      <xdr:rowOff>104772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082" y="39431117"/>
          <a:ext cx="1535906" cy="1697830"/>
        </a:xfrm>
        <a:prstGeom prst="rect">
          <a:avLst/>
        </a:prstGeom>
      </xdr:spPr>
    </xdr:pic>
    <xdr:clientData/>
  </xdr:twoCellAnchor>
  <xdr:twoCellAnchor editAs="oneCell">
    <xdr:from>
      <xdr:col>3</xdr:col>
      <xdr:colOff>202408</xdr:colOff>
      <xdr:row>87</xdr:row>
      <xdr:rowOff>95249</xdr:rowOff>
    </xdr:from>
    <xdr:to>
      <xdr:col>3</xdr:col>
      <xdr:colOff>1476376</xdr:colOff>
      <xdr:row>87</xdr:row>
      <xdr:rowOff>1369217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7" y="29229843"/>
          <a:ext cx="1273968" cy="1273968"/>
        </a:xfrm>
        <a:prstGeom prst="rect">
          <a:avLst/>
        </a:prstGeom>
      </xdr:spPr>
    </xdr:pic>
    <xdr:clientData/>
  </xdr:twoCellAnchor>
  <xdr:twoCellAnchor editAs="oneCell">
    <xdr:from>
      <xdr:col>3</xdr:col>
      <xdr:colOff>226218</xdr:colOff>
      <xdr:row>105</xdr:row>
      <xdr:rowOff>130969</xdr:rowOff>
    </xdr:from>
    <xdr:to>
      <xdr:col>3</xdr:col>
      <xdr:colOff>1545430</xdr:colOff>
      <xdr:row>110</xdr:row>
      <xdr:rowOff>200025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8187" y="30706219"/>
          <a:ext cx="1319212" cy="1319212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112</xdr:row>
      <xdr:rowOff>45243</xdr:rowOff>
    </xdr:from>
    <xdr:to>
      <xdr:col>3</xdr:col>
      <xdr:colOff>1519237</xdr:colOff>
      <xdr:row>117</xdr:row>
      <xdr:rowOff>114299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994" y="32370712"/>
          <a:ext cx="1319212" cy="1319212"/>
        </a:xfrm>
        <a:prstGeom prst="rect">
          <a:avLst/>
        </a:prstGeom>
      </xdr:spPr>
    </xdr:pic>
    <xdr:clientData/>
  </xdr:twoCellAnchor>
  <xdr:twoCellAnchor editAs="oneCell">
    <xdr:from>
      <xdr:col>3</xdr:col>
      <xdr:colOff>369093</xdr:colOff>
      <xdr:row>130</xdr:row>
      <xdr:rowOff>71436</xdr:rowOff>
    </xdr:from>
    <xdr:to>
      <xdr:col>3</xdr:col>
      <xdr:colOff>1345406</xdr:colOff>
      <xdr:row>130</xdr:row>
      <xdr:rowOff>1047749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1062" y="38088092"/>
          <a:ext cx="976313" cy="97631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129</xdr:row>
      <xdr:rowOff>154781</xdr:rowOff>
    </xdr:from>
    <xdr:to>
      <xdr:col>3</xdr:col>
      <xdr:colOff>1464468</xdr:colOff>
      <xdr:row>129</xdr:row>
      <xdr:rowOff>1381124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094" y="33980437"/>
          <a:ext cx="1226343" cy="1226343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</xdr:colOff>
      <xdr:row>118</xdr:row>
      <xdr:rowOff>11906</xdr:rowOff>
    </xdr:from>
    <xdr:to>
      <xdr:col>3</xdr:col>
      <xdr:colOff>1726405</xdr:colOff>
      <xdr:row>124</xdr:row>
      <xdr:rowOff>202405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687" y="33837562"/>
          <a:ext cx="1690687" cy="1690687"/>
        </a:xfrm>
        <a:prstGeom prst="rect">
          <a:avLst/>
        </a:prstGeom>
      </xdr:spPr>
    </xdr:pic>
    <xdr:clientData/>
  </xdr:twoCellAnchor>
  <xdr:twoCellAnchor editAs="oneCell">
    <xdr:from>
      <xdr:col>3</xdr:col>
      <xdr:colOff>416719</xdr:colOff>
      <xdr:row>125</xdr:row>
      <xdr:rowOff>95250</xdr:rowOff>
    </xdr:from>
    <xdr:to>
      <xdr:col>3</xdr:col>
      <xdr:colOff>1309687</xdr:colOff>
      <xdr:row>128</xdr:row>
      <xdr:rowOff>238124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688" y="35671125"/>
          <a:ext cx="892968" cy="892968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166687</xdr:colOff>
      <xdr:row>23</xdr:row>
      <xdr:rowOff>297655</xdr:rowOff>
    </xdr:from>
    <xdr:to>
      <xdr:col>3</xdr:col>
      <xdr:colOff>1567069</xdr:colOff>
      <xdr:row>23</xdr:row>
      <xdr:rowOff>1692274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1037" y="8927305"/>
          <a:ext cx="1400382" cy="1394619"/>
        </a:xfrm>
        <a:prstGeom prst="rect">
          <a:avLst/>
        </a:prstGeom>
      </xdr:spPr>
    </xdr:pic>
    <xdr:clientData/>
  </xdr:twoCellAnchor>
  <xdr:twoCellAnchor editAs="oneCell">
    <xdr:from>
      <xdr:col>3</xdr:col>
      <xdr:colOff>290512</xdr:colOff>
      <xdr:row>10</xdr:row>
      <xdr:rowOff>71436</xdr:rowOff>
    </xdr:from>
    <xdr:to>
      <xdr:col>3</xdr:col>
      <xdr:colOff>1528761</xdr:colOff>
      <xdr:row>10</xdr:row>
      <xdr:rowOff>1309685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437" y="3395661"/>
          <a:ext cx="1238249" cy="1238249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131</xdr:row>
      <xdr:rowOff>71438</xdr:rowOff>
    </xdr:from>
    <xdr:to>
      <xdr:col>3</xdr:col>
      <xdr:colOff>1297781</xdr:colOff>
      <xdr:row>133</xdr:row>
      <xdr:rowOff>321470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6" y="43898344"/>
          <a:ext cx="940594" cy="940594"/>
        </a:xfrm>
        <a:prstGeom prst="rect">
          <a:avLst/>
        </a:prstGeom>
      </xdr:spPr>
    </xdr:pic>
    <xdr:clientData/>
  </xdr:twoCellAnchor>
  <xdr:oneCellAnchor>
    <xdr:from>
      <xdr:col>3</xdr:col>
      <xdr:colOff>345282</xdr:colOff>
      <xdr:row>11</xdr:row>
      <xdr:rowOff>154780</xdr:rowOff>
    </xdr:from>
    <xdr:ext cx="1045368" cy="1045368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1" y="6298405"/>
          <a:ext cx="1045368" cy="1045368"/>
        </a:xfrm>
        <a:prstGeom prst="rect">
          <a:avLst/>
        </a:prstGeom>
      </xdr:spPr>
    </xdr:pic>
    <xdr:clientData/>
  </xdr:oneCellAnchor>
  <xdr:twoCellAnchor editAs="oneCell">
    <xdr:from>
      <xdr:col>3</xdr:col>
      <xdr:colOff>297655</xdr:colOff>
      <xdr:row>13</xdr:row>
      <xdr:rowOff>71437</xdr:rowOff>
    </xdr:from>
    <xdr:to>
      <xdr:col>3</xdr:col>
      <xdr:colOff>1547810</xdr:colOff>
      <xdr:row>13</xdr:row>
      <xdr:rowOff>1321592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4" y="6215062"/>
          <a:ext cx="1250155" cy="1250155"/>
        </a:xfrm>
        <a:prstGeom prst="rect">
          <a:avLst/>
        </a:prstGeom>
      </xdr:spPr>
    </xdr:pic>
    <xdr:clientData/>
  </xdr:twoCellAnchor>
  <xdr:oneCellAnchor>
    <xdr:from>
      <xdr:col>3</xdr:col>
      <xdr:colOff>552451</xdr:colOff>
      <xdr:row>16</xdr:row>
      <xdr:rowOff>152400</xdr:rowOff>
    </xdr:from>
    <xdr:ext cx="838199" cy="847724"/>
    <xdr:pic>
      <xdr:nvPicPr>
        <xdr:cNvPr id="31" name="Рисунок 30" descr="Рейка прижимная алюминиевая. Рейка прижимная алюминиевая с увеличенным краевым бортиком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420" y="7891463"/>
          <a:ext cx="838199" cy="8477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457201</xdr:colOff>
      <xdr:row>18</xdr:row>
      <xdr:rowOff>57149</xdr:rowOff>
    </xdr:from>
    <xdr:ext cx="819150" cy="809625"/>
    <xdr:pic>
      <xdr:nvPicPr>
        <xdr:cNvPr id="32" name="Рисунок 31" descr="Рейка прижимная алюминиевая. Рейка прижимная алюминиевая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6" y="12830174"/>
          <a:ext cx="819150" cy="8096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178594</xdr:colOff>
      <xdr:row>135</xdr:row>
      <xdr:rowOff>47625</xdr:rowOff>
    </xdr:from>
    <xdr:to>
      <xdr:col>3</xdr:col>
      <xdr:colOff>1666874</xdr:colOff>
      <xdr:row>136</xdr:row>
      <xdr:rowOff>273843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49375219"/>
          <a:ext cx="1488280" cy="148828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23814</xdr:colOff>
      <xdr:row>137</xdr:row>
      <xdr:rowOff>71438</xdr:rowOff>
    </xdr:from>
    <xdr:to>
      <xdr:col>3</xdr:col>
      <xdr:colOff>1690690</xdr:colOff>
      <xdr:row>138</xdr:row>
      <xdr:rowOff>285752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5783" y="51018282"/>
          <a:ext cx="1666876" cy="1666876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238124</xdr:colOff>
      <xdr:row>140</xdr:row>
      <xdr:rowOff>92868</xdr:rowOff>
    </xdr:from>
    <xdr:to>
      <xdr:col>3</xdr:col>
      <xdr:colOff>1583531</xdr:colOff>
      <xdr:row>140</xdr:row>
      <xdr:rowOff>1438275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093" y="61350524"/>
          <a:ext cx="1345407" cy="1345407"/>
        </a:xfrm>
        <a:prstGeom prst="rect">
          <a:avLst/>
        </a:prstGeom>
      </xdr:spPr>
    </xdr:pic>
    <xdr:clientData/>
  </xdr:twoCellAnchor>
  <xdr:twoCellAnchor editAs="oneCell">
    <xdr:from>
      <xdr:col>3</xdr:col>
      <xdr:colOff>47624</xdr:colOff>
      <xdr:row>134</xdr:row>
      <xdr:rowOff>35718</xdr:rowOff>
    </xdr:from>
    <xdr:to>
      <xdr:col>3</xdr:col>
      <xdr:colOff>1726405</xdr:colOff>
      <xdr:row>134</xdr:row>
      <xdr:rowOff>1714499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9593" y="49363312"/>
          <a:ext cx="1678781" cy="1678781"/>
        </a:xfrm>
        <a:prstGeom prst="rect">
          <a:avLst/>
        </a:prstGeom>
      </xdr:spPr>
    </xdr:pic>
    <xdr:clientData/>
  </xdr:twoCellAnchor>
  <xdr:oneCellAnchor>
    <xdr:from>
      <xdr:col>3</xdr:col>
      <xdr:colOff>138112</xdr:colOff>
      <xdr:row>33</xdr:row>
      <xdr:rowOff>59529</xdr:rowOff>
    </xdr:from>
    <xdr:ext cx="1376363" cy="1376363"/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2037" y="23557704"/>
          <a:ext cx="1376363" cy="1376363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35</xdr:row>
      <xdr:rowOff>71438</xdr:rowOff>
    </xdr:from>
    <xdr:ext cx="1250156" cy="1250156"/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094" y="26979563"/>
          <a:ext cx="1250156" cy="1250156"/>
        </a:xfrm>
        <a:prstGeom prst="rect">
          <a:avLst/>
        </a:prstGeom>
      </xdr:spPr>
    </xdr:pic>
    <xdr:clientData/>
  </xdr:oneCellAnchor>
  <xdr:oneCellAnchor>
    <xdr:from>
      <xdr:col>3</xdr:col>
      <xdr:colOff>142877</xdr:colOff>
      <xdr:row>36</xdr:row>
      <xdr:rowOff>107159</xdr:rowOff>
    </xdr:from>
    <xdr:ext cx="1523998" cy="1523998"/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2" y="26539034"/>
          <a:ext cx="1523998" cy="1523998"/>
        </a:xfrm>
        <a:prstGeom prst="rect">
          <a:avLst/>
        </a:prstGeom>
      </xdr:spPr>
    </xdr:pic>
    <xdr:clientData/>
  </xdr:oneCellAnchor>
  <xdr:twoCellAnchor editAs="oneCell">
    <xdr:from>
      <xdr:col>3</xdr:col>
      <xdr:colOff>146539</xdr:colOff>
      <xdr:row>144</xdr:row>
      <xdr:rowOff>51288</xdr:rowOff>
    </xdr:from>
    <xdr:to>
      <xdr:col>3</xdr:col>
      <xdr:colOff>1632439</xdr:colOff>
      <xdr:row>144</xdr:row>
      <xdr:rowOff>1537188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16E1522A-51EE-42B4-816B-300F5F710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424" y="62769750"/>
          <a:ext cx="1485900" cy="1485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171452</xdr:colOff>
      <xdr:row>145</xdr:row>
      <xdr:rowOff>28576</xdr:rowOff>
    </xdr:from>
    <xdr:to>
      <xdr:col>3</xdr:col>
      <xdr:colOff>1581152</xdr:colOff>
      <xdr:row>145</xdr:row>
      <xdr:rowOff>1438276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ECE028B-1F1D-4959-8B86-4554D815A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2" y="64236601"/>
          <a:ext cx="1409700" cy="14097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146</xdr:row>
      <xdr:rowOff>28574</xdr:rowOff>
    </xdr:from>
    <xdr:to>
      <xdr:col>3</xdr:col>
      <xdr:colOff>1571626</xdr:colOff>
      <xdr:row>146</xdr:row>
      <xdr:rowOff>1419225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C487EB8-AD68-4F4E-AE4F-5F2EBEC7A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65693924"/>
          <a:ext cx="1390651" cy="1390651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148</xdr:row>
      <xdr:rowOff>171450</xdr:rowOff>
    </xdr:from>
    <xdr:to>
      <xdr:col>3</xdr:col>
      <xdr:colOff>1600200</xdr:colOff>
      <xdr:row>148</xdr:row>
      <xdr:rowOff>1504950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5C224AA1-E97D-4559-A3F2-3F34EA807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67122675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149</xdr:row>
      <xdr:rowOff>85726</xdr:rowOff>
    </xdr:from>
    <xdr:to>
      <xdr:col>3</xdr:col>
      <xdr:colOff>1543050</xdr:colOff>
      <xdr:row>149</xdr:row>
      <xdr:rowOff>1457326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845C71B-8373-44AF-ADD7-654A54A9A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71580376"/>
          <a:ext cx="1371600" cy="1371600"/>
        </a:xfrm>
        <a:prstGeom prst="rect">
          <a:avLst/>
        </a:prstGeom>
      </xdr:spPr>
    </xdr:pic>
    <xdr:clientData/>
  </xdr:twoCellAnchor>
  <xdr:oneCellAnchor>
    <xdr:from>
      <xdr:col>3</xdr:col>
      <xdr:colOff>85725</xdr:colOff>
      <xdr:row>152</xdr:row>
      <xdr:rowOff>85725</xdr:rowOff>
    </xdr:from>
    <xdr:ext cx="1402951" cy="1371600"/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9275325"/>
          <a:ext cx="1402951" cy="1371600"/>
        </a:xfrm>
        <a:prstGeom prst="rect">
          <a:avLst/>
        </a:prstGeom>
      </xdr:spPr>
    </xdr:pic>
    <xdr:clientData/>
  </xdr:oneCellAnchor>
  <xdr:twoCellAnchor editAs="oneCell">
    <xdr:from>
      <xdr:col>3</xdr:col>
      <xdr:colOff>314325</xdr:colOff>
      <xdr:row>154</xdr:row>
      <xdr:rowOff>48878</xdr:rowOff>
    </xdr:from>
    <xdr:to>
      <xdr:col>3</xdr:col>
      <xdr:colOff>1573762</xdr:colOff>
      <xdr:row>155</xdr:row>
      <xdr:rowOff>619125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82B594D8-8F5E-4CED-B8D0-3442B39DB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70733903"/>
          <a:ext cx="1259437" cy="121794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40</xdr:row>
      <xdr:rowOff>752475</xdr:rowOff>
    </xdr:from>
    <xdr:to>
      <xdr:col>3</xdr:col>
      <xdr:colOff>1619250</xdr:colOff>
      <xdr:row>40</xdr:row>
      <xdr:rowOff>1656715</xdr:rowOff>
    </xdr:to>
    <xdr:pic>
      <xdr:nvPicPr>
        <xdr:cNvPr id="49" name="Рисунок 1">
          <a:extLst>
            <a:ext uri="{FF2B5EF4-FFF2-40B4-BE49-F238E27FC236}">
              <a16:creationId xmlns:a16="http://schemas.microsoft.com/office/drawing/2014/main" id="{A35DB817-E89A-4244-A1EA-AA6CCA74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16667" b="18840"/>
        <a:stretch>
          <a:fillRect/>
        </a:stretch>
      </xdr:blipFill>
      <xdr:spPr bwMode="auto">
        <a:xfrm>
          <a:off x="4829175" y="32632650"/>
          <a:ext cx="1524000" cy="904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41</xdr:row>
      <xdr:rowOff>561975</xdr:rowOff>
    </xdr:from>
    <xdr:to>
      <xdr:col>3</xdr:col>
      <xdr:colOff>1695450</xdr:colOff>
      <xdr:row>41</xdr:row>
      <xdr:rowOff>1390650</xdr:rowOff>
    </xdr:to>
    <xdr:pic>
      <xdr:nvPicPr>
        <xdr:cNvPr id="50" name="Рисунок 2">
          <a:extLst>
            <a:ext uri="{FF2B5EF4-FFF2-40B4-BE49-F238E27FC236}">
              <a16:creationId xmlns:a16="http://schemas.microsoft.com/office/drawing/2014/main" id="{53FCBD0F-FD52-4841-B7BA-3B2BCA6F2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t="20099" b="22304"/>
        <a:stretch>
          <a:fillRect/>
        </a:stretch>
      </xdr:blipFill>
      <xdr:spPr bwMode="auto">
        <a:xfrm>
          <a:off x="4867275" y="34718625"/>
          <a:ext cx="1562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342899</xdr:colOff>
      <xdr:row>26</xdr:row>
      <xdr:rowOff>190500</xdr:rowOff>
    </xdr:from>
    <xdr:to>
      <xdr:col>3</xdr:col>
      <xdr:colOff>1400174</xdr:colOff>
      <xdr:row>26</xdr:row>
      <xdr:rowOff>1680298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769856E-E33D-4E12-9C68-48C8F30B4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4" t="10743" r="23140" b="12397"/>
        <a:stretch/>
      </xdr:blipFill>
      <xdr:spPr>
        <a:xfrm>
          <a:off x="5076824" y="16221075"/>
          <a:ext cx="1057275" cy="148979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285749</xdr:colOff>
      <xdr:row>28</xdr:row>
      <xdr:rowOff>142875</xdr:rowOff>
    </xdr:from>
    <xdr:to>
      <xdr:col>3</xdr:col>
      <xdr:colOff>1482520</xdr:colOff>
      <xdr:row>28</xdr:row>
      <xdr:rowOff>1047750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673E14C-F552-4A56-8314-D7543B52FD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8" t="17187" r="12656" b="24688"/>
        <a:stretch/>
      </xdr:blipFill>
      <xdr:spPr>
        <a:xfrm>
          <a:off x="5019674" y="23469600"/>
          <a:ext cx="1196771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311133</xdr:colOff>
      <xdr:row>74</xdr:row>
      <xdr:rowOff>180975</xdr:rowOff>
    </xdr:from>
    <xdr:to>
      <xdr:col>3</xdr:col>
      <xdr:colOff>1571624</xdr:colOff>
      <xdr:row>83</xdr:row>
      <xdr:rowOff>38100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362710AB-0702-48E2-8C30-B5095D77C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2" t="7531" r="13389" b="10042"/>
        <a:stretch/>
      </xdr:blipFill>
      <xdr:spPr>
        <a:xfrm>
          <a:off x="5045058" y="45262800"/>
          <a:ext cx="1260491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12</xdr:row>
      <xdr:rowOff>209550</xdr:rowOff>
    </xdr:from>
    <xdr:to>
      <xdr:col>3</xdr:col>
      <xdr:colOff>1579829</xdr:colOff>
      <xdr:row>12</xdr:row>
      <xdr:rowOff>1314450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0863A26-2177-40BD-BC88-9773103394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87" t="23281" r="15469" b="22657"/>
        <a:stretch/>
      </xdr:blipFill>
      <xdr:spPr>
        <a:xfrm>
          <a:off x="4886325" y="6353175"/>
          <a:ext cx="1427429" cy="1104900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29</xdr:row>
      <xdr:rowOff>123825</xdr:rowOff>
    </xdr:from>
    <xdr:to>
      <xdr:col>3</xdr:col>
      <xdr:colOff>1243503</xdr:colOff>
      <xdr:row>29</xdr:row>
      <xdr:rowOff>1228725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247FB94-ED90-4813-A3C1-B78C3626B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59" t="9297" r="19849" b="7789"/>
        <a:stretch/>
      </xdr:blipFill>
      <xdr:spPr>
        <a:xfrm>
          <a:off x="5200650" y="26146125"/>
          <a:ext cx="776778" cy="110490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447676</xdr:colOff>
      <xdr:row>30</xdr:row>
      <xdr:rowOff>320342</xdr:rowOff>
    </xdr:from>
    <xdr:to>
      <xdr:col>3</xdr:col>
      <xdr:colOff>1277371</xdr:colOff>
      <xdr:row>30</xdr:row>
      <xdr:rowOff>1543050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52DD6DD-E662-4F7D-BCC4-BAF2C8DA02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3" t="11735" r="21271" b="6113"/>
        <a:stretch/>
      </xdr:blipFill>
      <xdr:spPr>
        <a:xfrm>
          <a:off x="5181601" y="27676142"/>
          <a:ext cx="829695" cy="1222708"/>
        </a:xfrm>
        <a:prstGeom prst="rect">
          <a:avLst/>
        </a:prstGeom>
      </xdr:spPr>
    </xdr:pic>
    <xdr:clientData/>
  </xdr:twoCellAnchor>
  <xdr:twoCellAnchor editAs="oneCell">
    <xdr:from>
      <xdr:col>3</xdr:col>
      <xdr:colOff>85724</xdr:colOff>
      <xdr:row>42</xdr:row>
      <xdr:rowOff>6692</xdr:rowOff>
    </xdr:from>
    <xdr:to>
      <xdr:col>3</xdr:col>
      <xdr:colOff>1533525</xdr:colOff>
      <xdr:row>42</xdr:row>
      <xdr:rowOff>750157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F58318BC-6DF7-4C5A-B269-04D2D7886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5" t="30270" r="7353" b="25490"/>
        <a:stretch/>
      </xdr:blipFill>
      <xdr:spPr>
        <a:xfrm>
          <a:off x="4410074" y="36897017"/>
          <a:ext cx="1447801" cy="74346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43</xdr:row>
      <xdr:rowOff>180975</xdr:rowOff>
    </xdr:from>
    <xdr:to>
      <xdr:col>3</xdr:col>
      <xdr:colOff>1509903</xdr:colOff>
      <xdr:row>43</xdr:row>
      <xdr:rowOff>1028700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55F5FE2A-E053-4921-85B3-7D35D6210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9" t="22500" r="4376" b="22812"/>
        <a:stretch/>
      </xdr:blipFill>
      <xdr:spPr>
        <a:xfrm>
          <a:off x="4410075" y="37833300"/>
          <a:ext cx="1424178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438151</xdr:colOff>
      <xdr:row>25</xdr:row>
      <xdr:rowOff>57150</xdr:rowOff>
    </xdr:from>
    <xdr:to>
      <xdr:col>3</xdr:col>
      <xdr:colOff>1340882</xdr:colOff>
      <xdr:row>25</xdr:row>
      <xdr:rowOff>1438275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ABE9538-3621-472C-88E2-D6434131DE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8906" r="22812" b="11250"/>
        <a:stretch/>
      </xdr:blipFill>
      <xdr:spPr>
        <a:xfrm>
          <a:off x="5172076" y="21612225"/>
          <a:ext cx="902731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285751</xdr:colOff>
      <xdr:row>17</xdr:row>
      <xdr:rowOff>0</xdr:rowOff>
    </xdr:from>
    <xdr:to>
      <xdr:col>3</xdr:col>
      <xdr:colOff>1495425</xdr:colOff>
      <xdr:row>17</xdr:row>
      <xdr:rowOff>941277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63DFEC3-4B77-4280-AF9A-D71073308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6" y="12011025"/>
          <a:ext cx="1209674" cy="941277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438151</xdr:colOff>
      <xdr:row>20</xdr:row>
      <xdr:rowOff>66675</xdr:rowOff>
    </xdr:from>
    <xdr:to>
      <xdr:col>3</xdr:col>
      <xdr:colOff>1284411</xdr:colOff>
      <xdr:row>20</xdr:row>
      <xdr:rowOff>933450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7F3C3CF-5A0E-46EF-BC22-EB178C2F1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22" t="12000" r="16445" b="12889"/>
        <a:stretch/>
      </xdr:blipFill>
      <xdr:spPr>
        <a:xfrm>
          <a:off x="5172076" y="15125700"/>
          <a:ext cx="84626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257176</xdr:colOff>
      <xdr:row>88</xdr:row>
      <xdr:rowOff>333375</xdr:rowOff>
    </xdr:from>
    <xdr:to>
      <xdr:col>3</xdr:col>
      <xdr:colOff>1641802</xdr:colOff>
      <xdr:row>88</xdr:row>
      <xdr:rowOff>1200151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6C4F9EA-8678-4E23-BCE2-581F128F2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25" t="23437" r="11250" b="27656"/>
        <a:stretch/>
      </xdr:blipFill>
      <xdr:spPr>
        <a:xfrm>
          <a:off x="4991101" y="57959625"/>
          <a:ext cx="1384626" cy="866776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180976</xdr:colOff>
      <xdr:row>98</xdr:row>
      <xdr:rowOff>428627</xdr:rowOff>
    </xdr:from>
    <xdr:to>
      <xdr:col>3</xdr:col>
      <xdr:colOff>1514475</xdr:colOff>
      <xdr:row>98</xdr:row>
      <xdr:rowOff>1409700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A3D15E54-942D-4921-935E-4784F13B3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05" t="27812" r="17344" b="22188"/>
        <a:stretch/>
      </xdr:blipFill>
      <xdr:spPr>
        <a:xfrm>
          <a:off x="4914901" y="61207652"/>
          <a:ext cx="1333499" cy="981073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99</xdr:row>
      <xdr:rowOff>180974</xdr:rowOff>
    </xdr:from>
    <xdr:to>
      <xdr:col>3</xdr:col>
      <xdr:colOff>1517128</xdr:colOff>
      <xdr:row>104</xdr:row>
      <xdr:rowOff>38099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306BF7A-B96E-4C71-8EC6-8390CE5BD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37" t="19887" r="8522" b="17898"/>
        <a:stretch/>
      </xdr:blipFill>
      <xdr:spPr>
        <a:xfrm>
          <a:off x="4495800" y="57149999"/>
          <a:ext cx="1345678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17940</xdr:colOff>
      <xdr:row>91</xdr:row>
      <xdr:rowOff>133351</xdr:rowOff>
    </xdr:from>
    <xdr:to>
      <xdr:col>3</xdr:col>
      <xdr:colOff>1590676</xdr:colOff>
      <xdr:row>96</xdr:row>
      <xdr:rowOff>160237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A74703AE-2005-4FB2-915A-ADC27D3D8A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07" t="26471" r="8212" b="23162"/>
        <a:stretch/>
      </xdr:blipFill>
      <xdr:spPr>
        <a:xfrm>
          <a:off x="4342290" y="54054376"/>
          <a:ext cx="1572736" cy="979386"/>
        </a:xfrm>
        <a:prstGeom prst="rect">
          <a:avLst/>
        </a:prstGeom>
      </xdr:spPr>
    </xdr:pic>
    <xdr:clientData/>
  </xdr:twoCellAnchor>
  <xdr:twoCellAnchor editAs="oneCell">
    <xdr:from>
      <xdr:col>3</xdr:col>
      <xdr:colOff>666749</xdr:colOff>
      <xdr:row>139</xdr:row>
      <xdr:rowOff>75115</xdr:rowOff>
    </xdr:from>
    <xdr:to>
      <xdr:col>3</xdr:col>
      <xdr:colOff>1095374</xdr:colOff>
      <xdr:row>139</xdr:row>
      <xdr:rowOff>1462222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B1E085C-BA68-47DE-800F-9F975354B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46" t="9194" r="37218" b="9890"/>
        <a:stretch/>
      </xdr:blipFill>
      <xdr:spPr>
        <a:xfrm>
          <a:off x="5400674" y="78284890"/>
          <a:ext cx="428625" cy="1387107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685801</xdr:colOff>
      <xdr:row>141</xdr:row>
      <xdr:rowOff>143851</xdr:rowOff>
    </xdr:from>
    <xdr:to>
      <xdr:col>3</xdr:col>
      <xdr:colOff>1108025</xdr:colOff>
      <xdr:row>141</xdr:row>
      <xdr:rowOff>1733551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1A6A20D4-0E9D-4B8E-A5FD-73B6A2FC9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64" t="11275" r="39093" b="12133"/>
        <a:stretch/>
      </xdr:blipFill>
      <xdr:spPr>
        <a:xfrm>
          <a:off x="5419726" y="81439726"/>
          <a:ext cx="422224" cy="1589700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704851</xdr:colOff>
      <xdr:row>142</xdr:row>
      <xdr:rowOff>138030</xdr:rowOff>
    </xdr:from>
    <xdr:to>
      <xdr:col>3</xdr:col>
      <xdr:colOff>1121381</xdr:colOff>
      <xdr:row>142</xdr:row>
      <xdr:rowOff>1733550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DAFC797F-88D0-4876-8C2D-1E82C69EC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2" t="9069" r="37377" b="7843"/>
        <a:stretch/>
      </xdr:blipFill>
      <xdr:spPr>
        <a:xfrm>
          <a:off x="5438776" y="83329380"/>
          <a:ext cx="416530" cy="1595520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143</xdr:row>
      <xdr:rowOff>27138</xdr:rowOff>
    </xdr:from>
    <xdr:to>
      <xdr:col>3</xdr:col>
      <xdr:colOff>1038849</xdr:colOff>
      <xdr:row>143</xdr:row>
      <xdr:rowOff>1552575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1D262314-9978-42DC-97A0-0DFE66AED5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99" t="7476" r="39216" b="8333"/>
        <a:stretch/>
      </xdr:blipFill>
      <xdr:spPr>
        <a:xfrm>
          <a:off x="5419725" y="85123488"/>
          <a:ext cx="353049" cy="152543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541611</xdr:colOff>
      <xdr:row>13</xdr:row>
      <xdr:rowOff>33854</xdr:rowOff>
    </xdr:from>
    <xdr:to>
      <xdr:col>4</xdr:col>
      <xdr:colOff>1838325</xdr:colOff>
      <xdr:row>13</xdr:row>
      <xdr:rowOff>1023557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7436" y="4329629"/>
          <a:ext cx="1296714" cy="989703"/>
        </a:xfrm>
        <a:prstGeom prst="rect">
          <a:avLst/>
        </a:prstGeom>
      </xdr:spPr>
    </xdr:pic>
    <xdr:clientData/>
  </xdr:twoCellAnchor>
  <xdr:twoCellAnchor editAs="oneCell">
    <xdr:from>
      <xdr:col>4</xdr:col>
      <xdr:colOff>561414</xdr:colOff>
      <xdr:row>15</xdr:row>
      <xdr:rowOff>39157</xdr:rowOff>
    </xdr:from>
    <xdr:to>
      <xdr:col>4</xdr:col>
      <xdr:colOff>1828800</xdr:colOff>
      <xdr:row>15</xdr:row>
      <xdr:rowOff>1307063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239" y="5373157"/>
          <a:ext cx="1267386" cy="1267906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11</xdr:row>
      <xdr:rowOff>28575</xdr:rowOff>
    </xdr:from>
    <xdr:to>
      <xdr:col>4</xdr:col>
      <xdr:colOff>1837536</xdr:colOff>
      <xdr:row>11</xdr:row>
      <xdr:rowOff>1009650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295650"/>
          <a:ext cx="1313661" cy="981075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9</xdr:row>
      <xdr:rowOff>38100</xdr:rowOff>
    </xdr:from>
    <xdr:to>
      <xdr:col>4</xdr:col>
      <xdr:colOff>1871472</xdr:colOff>
      <xdr:row>9</xdr:row>
      <xdr:rowOff>1257300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2" t="11391" r="9821" b="14620"/>
        <a:stretch/>
      </xdr:blipFill>
      <xdr:spPr>
        <a:xfrm>
          <a:off x="5162550" y="2028825"/>
          <a:ext cx="1404747" cy="1219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137592</xdr:colOff>
      <xdr:row>11</xdr:row>
      <xdr:rowOff>0</xdr:rowOff>
    </xdr:from>
    <xdr:to>
      <xdr:col>4</xdr:col>
      <xdr:colOff>2353236</xdr:colOff>
      <xdr:row>13</xdr:row>
      <xdr:rowOff>483850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680" y="3641182"/>
          <a:ext cx="2215644" cy="1671674"/>
        </a:xfrm>
        <a:prstGeom prst="rect">
          <a:avLst/>
        </a:prstGeom>
      </xdr:spPr>
    </xdr:pic>
    <xdr:clientData/>
  </xdr:twoCellAnchor>
  <xdr:twoCellAnchor editAs="oneCell">
    <xdr:from>
      <xdr:col>4</xdr:col>
      <xdr:colOff>252683</xdr:colOff>
      <xdr:row>14</xdr:row>
      <xdr:rowOff>179504</xdr:rowOff>
    </xdr:from>
    <xdr:to>
      <xdr:col>4</xdr:col>
      <xdr:colOff>2330824</xdr:colOff>
      <xdr:row>15</xdr:row>
      <xdr:rowOff>749115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6771" y="6454798"/>
          <a:ext cx="2078141" cy="1410052"/>
        </a:xfrm>
        <a:prstGeom prst="rect">
          <a:avLst/>
        </a:prstGeom>
      </xdr:spPr>
    </xdr:pic>
    <xdr:clientData/>
  </xdr:twoCellAnchor>
  <xdr:twoCellAnchor editAs="oneCell">
    <xdr:from>
      <xdr:col>4</xdr:col>
      <xdr:colOff>429689</xdr:colOff>
      <xdr:row>42</xdr:row>
      <xdr:rowOff>101184</xdr:rowOff>
    </xdr:from>
    <xdr:to>
      <xdr:col>4</xdr:col>
      <xdr:colOff>2032512</xdr:colOff>
      <xdr:row>42</xdr:row>
      <xdr:rowOff>1210235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130" y="17391860"/>
          <a:ext cx="1602823" cy="110905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571501</xdr:colOff>
      <xdr:row>27</xdr:row>
      <xdr:rowOff>60645</xdr:rowOff>
    </xdr:from>
    <xdr:to>
      <xdr:col>4</xdr:col>
      <xdr:colOff>1972235</xdr:colOff>
      <xdr:row>28</xdr:row>
      <xdr:rowOff>549089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89" y="11232910"/>
          <a:ext cx="1400734" cy="1071150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134470</xdr:colOff>
      <xdr:row>19</xdr:row>
      <xdr:rowOff>151571</xdr:rowOff>
    </xdr:from>
    <xdr:to>
      <xdr:col>4</xdr:col>
      <xdr:colOff>2487706</xdr:colOff>
      <xdr:row>25</xdr:row>
      <xdr:rowOff>332814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8558" y="8914571"/>
          <a:ext cx="2353236" cy="18621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170611</xdr:colOff>
      <xdr:row>18</xdr:row>
      <xdr:rowOff>238125</xdr:rowOff>
    </xdr:from>
    <xdr:to>
      <xdr:col>5</xdr:col>
      <xdr:colOff>1876690</xdr:colOff>
      <xdr:row>21</xdr:row>
      <xdr:rowOff>133353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3886" y="5648325"/>
          <a:ext cx="1706079" cy="1209678"/>
        </a:xfrm>
        <a:prstGeom prst="rect">
          <a:avLst/>
        </a:prstGeom>
      </xdr:spPr>
    </xdr:pic>
    <xdr:clientData/>
  </xdr:twoCellAnchor>
  <xdr:twoCellAnchor editAs="oneCell">
    <xdr:from>
      <xdr:col>2</xdr:col>
      <xdr:colOff>25827</xdr:colOff>
      <xdr:row>35</xdr:row>
      <xdr:rowOff>428626</xdr:rowOff>
    </xdr:from>
    <xdr:to>
      <xdr:col>2</xdr:col>
      <xdr:colOff>954004</xdr:colOff>
      <xdr:row>35</xdr:row>
      <xdr:rowOff>1162050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4621" y="12026714"/>
          <a:ext cx="928177" cy="733424"/>
        </a:xfrm>
        <a:prstGeom prst="rect">
          <a:avLst/>
        </a:prstGeom>
      </xdr:spPr>
    </xdr:pic>
    <xdr:clientData/>
  </xdr:twoCellAnchor>
  <xdr:twoCellAnchor editAs="oneCell">
    <xdr:from>
      <xdr:col>5</xdr:col>
      <xdr:colOff>139981</xdr:colOff>
      <xdr:row>11</xdr:row>
      <xdr:rowOff>28575</xdr:rowOff>
    </xdr:from>
    <xdr:to>
      <xdr:col>5</xdr:col>
      <xdr:colOff>1838324</xdr:colOff>
      <xdr:row>14</xdr:row>
      <xdr:rowOff>76199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256" y="3067050"/>
          <a:ext cx="1698343" cy="1076324"/>
        </a:xfrm>
        <a:prstGeom prst="rect">
          <a:avLst/>
        </a:prstGeom>
      </xdr:spPr>
    </xdr:pic>
    <xdr:clientData/>
  </xdr:twoCellAnchor>
  <xdr:twoCellAnchor editAs="oneCell">
    <xdr:from>
      <xdr:col>5</xdr:col>
      <xdr:colOff>323849</xdr:colOff>
      <xdr:row>32</xdr:row>
      <xdr:rowOff>161925</xdr:rowOff>
    </xdr:from>
    <xdr:to>
      <xdr:col>5</xdr:col>
      <xdr:colOff>1476374</xdr:colOff>
      <xdr:row>33</xdr:row>
      <xdr:rowOff>500886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4" y="11334750"/>
          <a:ext cx="1152525" cy="929511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30</xdr:row>
      <xdr:rowOff>38100</xdr:rowOff>
    </xdr:from>
    <xdr:to>
      <xdr:col>5</xdr:col>
      <xdr:colOff>1814020</xdr:colOff>
      <xdr:row>32</xdr:row>
      <xdr:rowOff>76200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10029825"/>
          <a:ext cx="1652095" cy="1219200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26</xdr:row>
      <xdr:rowOff>50800</xdr:rowOff>
    </xdr:from>
    <xdr:to>
      <xdr:col>5</xdr:col>
      <xdr:colOff>1504950</xdr:colOff>
      <xdr:row>27</xdr:row>
      <xdr:rowOff>504824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9" t="15000" r="6667" b="16111"/>
        <a:stretch/>
      </xdr:blipFill>
      <xdr:spPr>
        <a:xfrm>
          <a:off x="7705725" y="8594725"/>
          <a:ext cx="952500" cy="787399"/>
        </a:xfrm>
        <a:prstGeom prst="rect">
          <a:avLst/>
        </a:prstGeom>
      </xdr:spPr>
    </xdr:pic>
    <xdr:clientData/>
  </xdr:twoCellAnchor>
  <xdr:twoCellAnchor editAs="oneCell">
    <xdr:from>
      <xdr:col>3</xdr:col>
      <xdr:colOff>44161</xdr:colOff>
      <xdr:row>43</xdr:row>
      <xdr:rowOff>176660</xdr:rowOff>
    </xdr:from>
    <xdr:to>
      <xdr:col>4</xdr:col>
      <xdr:colOff>684587</xdr:colOff>
      <xdr:row>43</xdr:row>
      <xdr:rowOff>1590676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686" y="21703160"/>
          <a:ext cx="1354801" cy="1414016"/>
        </a:xfrm>
        <a:prstGeom prst="rect">
          <a:avLst/>
        </a:prstGeom>
      </xdr:spPr>
    </xdr:pic>
    <xdr:clientData/>
  </xdr:twoCellAnchor>
  <xdr:oneCellAnchor>
    <xdr:from>
      <xdr:col>5</xdr:col>
      <xdr:colOff>38100</xdr:colOff>
      <xdr:row>39</xdr:row>
      <xdr:rowOff>76200</xdr:rowOff>
    </xdr:from>
    <xdr:ext cx="1857375" cy="1857375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7802225"/>
          <a:ext cx="1857375" cy="185737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77271</xdr:colOff>
      <xdr:row>11</xdr:row>
      <xdr:rowOff>581024</xdr:rowOff>
    </xdr:from>
    <xdr:to>
      <xdr:col>5</xdr:col>
      <xdr:colOff>1605271</xdr:colOff>
      <xdr:row>11</xdr:row>
      <xdr:rowOff>1600200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4196" y="2581274"/>
          <a:ext cx="1528000" cy="101917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12</xdr:row>
      <xdr:rowOff>98085</xdr:rowOff>
    </xdr:from>
    <xdr:to>
      <xdr:col>5</xdr:col>
      <xdr:colOff>1562100</xdr:colOff>
      <xdr:row>12</xdr:row>
      <xdr:rowOff>1177131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4136685"/>
          <a:ext cx="1485900" cy="1079046"/>
        </a:xfrm>
        <a:prstGeom prst="rect">
          <a:avLst/>
        </a:prstGeom>
      </xdr:spPr>
    </xdr:pic>
    <xdr:clientData/>
  </xdr:twoCellAnchor>
  <xdr:twoCellAnchor editAs="oneCell">
    <xdr:from>
      <xdr:col>5</xdr:col>
      <xdr:colOff>61276</xdr:colOff>
      <xdr:row>13</xdr:row>
      <xdr:rowOff>66674</xdr:rowOff>
    </xdr:from>
    <xdr:to>
      <xdr:col>5</xdr:col>
      <xdr:colOff>1581149</xdr:colOff>
      <xdr:row>13</xdr:row>
      <xdr:rowOff>1196285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8201" y="5372099"/>
          <a:ext cx="1519873" cy="1129611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17</xdr:row>
      <xdr:rowOff>28573</xdr:rowOff>
    </xdr:from>
    <xdr:to>
      <xdr:col>5</xdr:col>
      <xdr:colOff>1419226</xdr:colOff>
      <xdr:row>17</xdr:row>
      <xdr:rowOff>1114424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11868148"/>
          <a:ext cx="1085851" cy="1085851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381002</xdr:colOff>
      <xdr:row>18</xdr:row>
      <xdr:rowOff>38100</xdr:rowOff>
    </xdr:from>
    <xdr:to>
      <xdr:col>5</xdr:col>
      <xdr:colOff>1219202</xdr:colOff>
      <xdr:row>18</xdr:row>
      <xdr:rowOff>876300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7" y="128968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19</xdr:row>
      <xdr:rowOff>47624</xdr:rowOff>
    </xdr:from>
    <xdr:to>
      <xdr:col>5</xdr:col>
      <xdr:colOff>1171575</xdr:colOff>
      <xdr:row>19</xdr:row>
      <xdr:rowOff>800099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13858874"/>
          <a:ext cx="752475" cy="752475"/>
        </a:xfrm>
        <a:prstGeom prst="rect">
          <a:avLst/>
        </a:prstGeom>
      </xdr:spPr>
    </xdr:pic>
    <xdr:clientData/>
  </xdr:twoCellAnchor>
  <xdr:oneCellAnchor>
    <xdr:from>
      <xdr:col>5</xdr:col>
      <xdr:colOff>247650</xdr:colOff>
      <xdr:row>14</xdr:row>
      <xdr:rowOff>57150</xdr:rowOff>
    </xdr:from>
    <xdr:ext cx="1143000" cy="1143000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6629400"/>
          <a:ext cx="1143000" cy="1143000"/>
        </a:xfrm>
        <a:prstGeom prst="rect">
          <a:avLst/>
        </a:prstGeom>
      </xdr:spPr>
    </xdr:pic>
    <xdr:clientData/>
  </xdr:oneCellAnchor>
  <xdr:twoCellAnchor editAs="oneCell">
    <xdr:from>
      <xdr:col>5</xdr:col>
      <xdr:colOff>19050</xdr:colOff>
      <xdr:row>21</xdr:row>
      <xdr:rowOff>57149</xdr:rowOff>
    </xdr:from>
    <xdr:to>
      <xdr:col>5</xdr:col>
      <xdr:colOff>1601942</xdr:colOff>
      <xdr:row>21</xdr:row>
      <xdr:rowOff>800100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7F5DF51-F225-4585-85B6-3087A0D353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25" b="26838"/>
        <a:stretch/>
      </xdr:blipFill>
      <xdr:spPr>
        <a:xfrm>
          <a:off x="6153150" y="11420474"/>
          <a:ext cx="1582892" cy="74295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22</xdr:row>
      <xdr:rowOff>38101</xdr:rowOff>
    </xdr:from>
    <xdr:to>
      <xdr:col>5</xdr:col>
      <xdr:colOff>1619250</xdr:colOff>
      <xdr:row>22</xdr:row>
      <xdr:rowOff>819151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B96911E-90C1-4F53-A856-87290C5856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54" b="27544"/>
        <a:stretch/>
      </xdr:blipFill>
      <xdr:spPr>
        <a:xfrm>
          <a:off x="6162675" y="12268201"/>
          <a:ext cx="1590675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23</xdr:row>
      <xdr:rowOff>605508</xdr:rowOff>
    </xdr:from>
    <xdr:to>
      <xdr:col>5</xdr:col>
      <xdr:colOff>1352550</xdr:colOff>
      <xdr:row>23</xdr:row>
      <xdr:rowOff>1285875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4AB15B9-F1AC-41AC-99E0-A116DF7FB6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5" t="28186" r="6495" b="17770"/>
        <a:stretch/>
      </xdr:blipFill>
      <xdr:spPr>
        <a:xfrm>
          <a:off x="6391275" y="13702383"/>
          <a:ext cx="1095375" cy="680367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24</xdr:row>
      <xdr:rowOff>457200</xdr:rowOff>
    </xdr:from>
    <xdr:to>
      <xdr:col>5</xdr:col>
      <xdr:colOff>1614709</xdr:colOff>
      <xdr:row>24</xdr:row>
      <xdr:rowOff>1343025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17EB3E3-7515-464A-8C9A-B1A94700C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39" b="21446"/>
        <a:stretch/>
      </xdr:blipFill>
      <xdr:spPr>
        <a:xfrm>
          <a:off x="6153151" y="15449550"/>
          <a:ext cx="1595658" cy="8858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1034321</xdr:colOff>
      <xdr:row>13</xdr:row>
      <xdr:rowOff>28575</xdr:rowOff>
    </xdr:from>
    <xdr:to>
      <xdr:col>5</xdr:col>
      <xdr:colOff>1038225</xdr:colOff>
      <xdr:row>14</xdr:row>
      <xdr:rowOff>638176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9771" y="6315075"/>
          <a:ext cx="899254" cy="1447800"/>
        </a:xfrm>
        <a:prstGeom prst="rect">
          <a:avLst/>
        </a:prstGeom>
      </xdr:spPr>
    </xdr:pic>
    <xdr:clientData/>
  </xdr:twoCellAnchor>
  <xdr:twoCellAnchor editAs="oneCell">
    <xdr:from>
      <xdr:col>5</xdr:col>
      <xdr:colOff>1009650</xdr:colOff>
      <xdr:row>14</xdr:row>
      <xdr:rowOff>42270</xdr:rowOff>
    </xdr:from>
    <xdr:to>
      <xdr:col>5</xdr:col>
      <xdr:colOff>1009650</xdr:colOff>
      <xdr:row>16</xdr:row>
      <xdr:rowOff>200024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7833720"/>
          <a:ext cx="914400" cy="148172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952501</xdr:colOff>
      <xdr:row>21</xdr:row>
      <xdr:rowOff>0</xdr:rowOff>
    </xdr:from>
    <xdr:to>
      <xdr:col>5</xdr:col>
      <xdr:colOff>952501</xdr:colOff>
      <xdr:row>28</xdr:row>
      <xdr:rowOff>47882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1" y="10325186"/>
          <a:ext cx="838200" cy="136233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952500</xdr:colOff>
      <xdr:row>21</xdr:row>
      <xdr:rowOff>0</xdr:rowOff>
    </xdr:from>
    <xdr:to>
      <xdr:col>5</xdr:col>
      <xdr:colOff>952501</xdr:colOff>
      <xdr:row>25</xdr:row>
      <xdr:rowOff>10085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4792325"/>
          <a:ext cx="1257299" cy="1257299"/>
        </a:xfrm>
        <a:prstGeom prst="rect">
          <a:avLst/>
        </a:prstGeom>
      </xdr:spPr>
    </xdr:pic>
    <xdr:clientData/>
  </xdr:twoCellAnchor>
  <xdr:twoCellAnchor editAs="oneCell">
    <xdr:from>
      <xdr:col>4</xdr:col>
      <xdr:colOff>1104900</xdr:colOff>
      <xdr:row>9</xdr:row>
      <xdr:rowOff>590550</xdr:rowOff>
    </xdr:from>
    <xdr:to>
      <xdr:col>5</xdr:col>
      <xdr:colOff>1447801</xdr:colOff>
      <xdr:row>11</xdr:row>
      <xdr:rowOff>419099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2409825"/>
          <a:ext cx="1533526" cy="1533524"/>
        </a:xfrm>
        <a:prstGeom prst="rect">
          <a:avLst/>
        </a:prstGeom>
      </xdr:spPr>
    </xdr:pic>
    <xdr:clientData/>
  </xdr:twoCellAnchor>
  <xdr:twoCellAnchor editAs="oneCell">
    <xdr:from>
      <xdr:col>5</xdr:col>
      <xdr:colOff>1381125</xdr:colOff>
      <xdr:row>10</xdr:row>
      <xdr:rowOff>191948</xdr:rowOff>
    </xdr:from>
    <xdr:to>
      <xdr:col>5</xdr:col>
      <xdr:colOff>2366925</xdr:colOff>
      <xdr:row>11</xdr:row>
      <xdr:rowOff>1119150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3182798"/>
          <a:ext cx="985800" cy="1460602"/>
        </a:xfrm>
        <a:prstGeom prst="rect">
          <a:avLst/>
        </a:prstGeom>
      </xdr:spPr>
    </xdr:pic>
    <xdr:clientData/>
  </xdr:twoCellAnchor>
  <xdr:twoCellAnchor editAs="oneCell">
    <xdr:from>
      <xdr:col>5</xdr:col>
      <xdr:colOff>1226688</xdr:colOff>
      <xdr:row>9</xdr:row>
      <xdr:rowOff>19050</xdr:rowOff>
    </xdr:from>
    <xdr:to>
      <xdr:col>5</xdr:col>
      <xdr:colOff>1998213</xdr:colOff>
      <xdr:row>10</xdr:row>
      <xdr:rowOff>133350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2563" y="1838325"/>
          <a:ext cx="771525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118185</xdr:colOff>
      <xdr:row>14</xdr:row>
      <xdr:rowOff>647700</xdr:rowOff>
    </xdr:from>
    <xdr:to>
      <xdr:col>5</xdr:col>
      <xdr:colOff>1171574</xdr:colOff>
      <xdr:row>19</xdr:row>
      <xdr:rowOff>123824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060" y="6534150"/>
          <a:ext cx="1053389" cy="1562099"/>
        </a:xfrm>
        <a:prstGeom prst="rect">
          <a:avLst/>
        </a:prstGeom>
      </xdr:spPr>
    </xdr:pic>
    <xdr:clientData/>
  </xdr:twoCellAnchor>
  <xdr:twoCellAnchor editAs="oneCell">
    <xdr:from>
      <xdr:col>5</xdr:col>
      <xdr:colOff>1284299</xdr:colOff>
      <xdr:row>14</xdr:row>
      <xdr:rowOff>657224</xdr:rowOff>
    </xdr:from>
    <xdr:to>
      <xdr:col>5</xdr:col>
      <xdr:colOff>2419350</xdr:colOff>
      <xdr:row>19</xdr:row>
      <xdr:rowOff>293590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0174" y="6543674"/>
          <a:ext cx="1135051" cy="172234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28575</xdr:rowOff>
    </xdr:from>
    <xdr:to>
      <xdr:col>5</xdr:col>
      <xdr:colOff>1196451</xdr:colOff>
      <xdr:row>14</xdr:row>
      <xdr:rowOff>734530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4981575"/>
          <a:ext cx="1053576" cy="1572730"/>
        </a:xfrm>
        <a:prstGeom prst="rect">
          <a:avLst/>
        </a:prstGeom>
      </xdr:spPr>
    </xdr:pic>
    <xdr:clientData/>
  </xdr:twoCellAnchor>
  <xdr:twoCellAnchor editAs="oneCell">
    <xdr:from>
      <xdr:col>5</xdr:col>
      <xdr:colOff>1292924</xdr:colOff>
      <xdr:row>13</xdr:row>
      <xdr:rowOff>28574</xdr:rowOff>
    </xdr:from>
    <xdr:to>
      <xdr:col>5</xdr:col>
      <xdr:colOff>2352266</xdr:colOff>
      <xdr:row>14</xdr:row>
      <xdr:rowOff>695324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8799" y="4981574"/>
          <a:ext cx="1059342" cy="15335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833967</xdr:colOff>
      <xdr:row>8</xdr:row>
      <xdr:rowOff>104773</xdr:rowOff>
    </xdr:from>
    <xdr:to>
      <xdr:col>3</xdr:col>
      <xdr:colOff>1828801</xdr:colOff>
      <xdr:row>9</xdr:row>
      <xdr:rowOff>923925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7392" y="1885948"/>
          <a:ext cx="994834" cy="1790702"/>
        </a:xfrm>
        <a:prstGeom prst="rect">
          <a:avLst/>
        </a:prstGeom>
      </xdr:spPr>
    </xdr:pic>
    <xdr:clientData/>
  </xdr:twoCellAnchor>
  <xdr:twoCellAnchor editAs="oneCell">
    <xdr:from>
      <xdr:col>3</xdr:col>
      <xdr:colOff>796444</xdr:colOff>
      <xdr:row>10</xdr:row>
      <xdr:rowOff>119743</xdr:rowOff>
    </xdr:from>
    <xdr:to>
      <xdr:col>3</xdr:col>
      <xdr:colOff>1873703</xdr:colOff>
      <xdr:row>11</xdr:row>
      <xdr:rowOff>891268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230" y="3834493"/>
          <a:ext cx="1077259" cy="1737632"/>
        </a:xfrm>
        <a:prstGeom prst="rect">
          <a:avLst/>
        </a:prstGeom>
      </xdr:spPr>
    </xdr:pic>
    <xdr:clientData/>
  </xdr:twoCellAnchor>
  <xdr:twoCellAnchor editAs="oneCell">
    <xdr:from>
      <xdr:col>3</xdr:col>
      <xdr:colOff>1034321</xdr:colOff>
      <xdr:row>13</xdr:row>
      <xdr:rowOff>28575</xdr:rowOff>
    </xdr:from>
    <xdr:to>
      <xdr:col>3</xdr:col>
      <xdr:colOff>1933575</xdr:colOff>
      <xdr:row>14</xdr:row>
      <xdr:rowOff>723900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7371" y="6315075"/>
          <a:ext cx="899254" cy="1447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1186420</xdr:colOff>
      <xdr:row>15</xdr:row>
      <xdr:rowOff>42271</xdr:rowOff>
    </xdr:from>
    <xdr:to>
      <xdr:col>3</xdr:col>
      <xdr:colOff>1771650</xdr:colOff>
      <xdr:row>16</xdr:row>
      <xdr:rowOff>457201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220" y="8138521"/>
          <a:ext cx="585230" cy="948330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1057275</xdr:colOff>
      <xdr:row>17</xdr:row>
      <xdr:rowOff>18085</xdr:rowOff>
    </xdr:from>
    <xdr:to>
      <xdr:col>3</xdr:col>
      <xdr:colOff>1837765</xdr:colOff>
      <xdr:row>17</xdr:row>
      <xdr:rowOff>827710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1451" y="8568173"/>
          <a:ext cx="780490" cy="811709"/>
        </a:xfrm>
        <a:prstGeom prst="rect">
          <a:avLst/>
        </a:prstGeom>
      </xdr:spPr>
    </xdr:pic>
    <xdr:clientData/>
  </xdr:twoCellAnchor>
  <xdr:twoCellAnchor editAs="oneCell">
    <xdr:from>
      <xdr:col>3</xdr:col>
      <xdr:colOff>934495</xdr:colOff>
      <xdr:row>19</xdr:row>
      <xdr:rowOff>11197</xdr:rowOff>
    </xdr:from>
    <xdr:to>
      <xdr:col>3</xdr:col>
      <xdr:colOff>1885949</xdr:colOff>
      <xdr:row>21</xdr:row>
      <xdr:rowOff>504824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7545" y="11669797"/>
          <a:ext cx="951454" cy="152232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952501</xdr:colOff>
      <xdr:row>18</xdr:row>
      <xdr:rowOff>47711</xdr:rowOff>
    </xdr:from>
    <xdr:to>
      <xdr:col>3</xdr:col>
      <xdr:colOff>1790701</xdr:colOff>
      <xdr:row>19</xdr:row>
      <xdr:rowOff>342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1" y="10325186"/>
          <a:ext cx="838200" cy="1362331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144</xdr:row>
      <xdr:rowOff>142876</xdr:rowOff>
    </xdr:from>
    <xdr:to>
      <xdr:col>3</xdr:col>
      <xdr:colOff>1943100</xdr:colOff>
      <xdr:row>149</xdr:row>
      <xdr:rowOff>114301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47482126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503293</xdr:colOff>
      <xdr:row>23</xdr:row>
      <xdr:rowOff>56030</xdr:rowOff>
    </xdr:from>
    <xdr:to>
      <xdr:col>3</xdr:col>
      <xdr:colOff>1313851</xdr:colOff>
      <xdr:row>24</xdr:row>
      <xdr:rowOff>728383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881" y="12673854"/>
          <a:ext cx="810558" cy="1367117"/>
        </a:xfrm>
        <a:prstGeom prst="rect">
          <a:avLst/>
        </a:prstGeom>
      </xdr:spPr>
    </xdr:pic>
    <xdr:clientData/>
  </xdr:twoCellAnchor>
  <xdr:twoCellAnchor editAs="oneCell">
    <xdr:from>
      <xdr:col>3</xdr:col>
      <xdr:colOff>1568479</xdr:colOff>
      <xdr:row>23</xdr:row>
      <xdr:rowOff>22412</xdr:rowOff>
    </xdr:from>
    <xdr:to>
      <xdr:col>3</xdr:col>
      <xdr:colOff>2423020</xdr:colOff>
      <xdr:row>24</xdr:row>
      <xdr:rowOff>739589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067" y="12640236"/>
          <a:ext cx="854541" cy="1411941"/>
        </a:xfrm>
        <a:prstGeom prst="rect">
          <a:avLst/>
        </a:prstGeom>
      </xdr:spPr>
    </xdr:pic>
    <xdr:clientData/>
  </xdr:twoCellAnchor>
  <xdr:twoCellAnchor editAs="oneCell">
    <xdr:from>
      <xdr:col>3</xdr:col>
      <xdr:colOff>51663</xdr:colOff>
      <xdr:row>27</xdr:row>
      <xdr:rowOff>163046</xdr:rowOff>
    </xdr:from>
    <xdr:to>
      <xdr:col>3</xdr:col>
      <xdr:colOff>1001246</xdr:colOff>
      <xdr:row>32</xdr:row>
      <xdr:rowOff>116902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088" y="14888696"/>
          <a:ext cx="949583" cy="1744556"/>
        </a:xfrm>
        <a:prstGeom prst="rect">
          <a:avLst/>
        </a:prstGeom>
      </xdr:spPr>
    </xdr:pic>
    <xdr:clientData/>
  </xdr:twoCellAnchor>
  <xdr:twoCellAnchor editAs="oneCell">
    <xdr:from>
      <xdr:col>3</xdr:col>
      <xdr:colOff>987241</xdr:colOff>
      <xdr:row>27</xdr:row>
      <xdr:rowOff>236005</xdr:rowOff>
    </xdr:from>
    <xdr:to>
      <xdr:col>3</xdr:col>
      <xdr:colOff>1938617</xdr:colOff>
      <xdr:row>32</xdr:row>
      <xdr:rowOff>252601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666" y="14961655"/>
          <a:ext cx="951376" cy="1807296"/>
        </a:xfrm>
        <a:prstGeom prst="rect">
          <a:avLst/>
        </a:prstGeom>
      </xdr:spPr>
    </xdr:pic>
    <xdr:clientData/>
  </xdr:twoCellAnchor>
  <xdr:twoCellAnchor editAs="oneCell">
    <xdr:from>
      <xdr:col>3</xdr:col>
      <xdr:colOff>1898175</xdr:colOff>
      <xdr:row>27</xdr:row>
      <xdr:rowOff>227495</xdr:rowOff>
    </xdr:from>
    <xdr:to>
      <xdr:col>4</xdr:col>
      <xdr:colOff>12888</xdr:colOff>
      <xdr:row>32</xdr:row>
      <xdr:rowOff>54461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600" y="14953145"/>
          <a:ext cx="972213" cy="1617666"/>
        </a:xfrm>
        <a:prstGeom prst="rect">
          <a:avLst/>
        </a:prstGeom>
      </xdr:spPr>
    </xdr:pic>
    <xdr:clientData/>
  </xdr:twoCellAnchor>
  <xdr:twoCellAnchor editAs="oneCell">
    <xdr:from>
      <xdr:col>3</xdr:col>
      <xdr:colOff>1531888</xdr:colOff>
      <xdr:row>42</xdr:row>
      <xdr:rowOff>161924</xdr:rowOff>
    </xdr:from>
    <xdr:to>
      <xdr:col>3</xdr:col>
      <xdr:colOff>2410571</xdr:colOff>
      <xdr:row>46</xdr:row>
      <xdr:rowOff>276226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5313" y="23107649"/>
          <a:ext cx="878683" cy="1371601"/>
        </a:xfrm>
        <a:prstGeom prst="rect">
          <a:avLst/>
        </a:prstGeom>
      </xdr:spPr>
    </xdr:pic>
    <xdr:clientData/>
  </xdr:twoCellAnchor>
  <xdr:twoCellAnchor editAs="oneCell">
    <xdr:from>
      <xdr:col>3</xdr:col>
      <xdr:colOff>149312</xdr:colOff>
      <xdr:row>36</xdr:row>
      <xdr:rowOff>142874</xdr:rowOff>
    </xdr:from>
    <xdr:to>
      <xdr:col>3</xdr:col>
      <xdr:colOff>1098450</xdr:colOff>
      <xdr:row>41</xdr:row>
      <xdr:rowOff>38097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737" y="21516974"/>
          <a:ext cx="949138" cy="1466849"/>
        </a:xfrm>
        <a:prstGeom prst="rect">
          <a:avLst/>
        </a:prstGeom>
      </xdr:spPr>
    </xdr:pic>
    <xdr:clientData/>
  </xdr:twoCellAnchor>
  <xdr:twoCellAnchor editAs="oneCell">
    <xdr:from>
      <xdr:col>3</xdr:col>
      <xdr:colOff>1467456</xdr:colOff>
      <xdr:row>36</xdr:row>
      <xdr:rowOff>242347</xdr:rowOff>
    </xdr:from>
    <xdr:to>
      <xdr:col>3</xdr:col>
      <xdr:colOff>2352675</xdr:colOff>
      <xdr:row>41</xdr:row>
      <xdr:rowOff>47624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881" y="17987422"/>
          <a:ext cx="885219" cy="1376902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42</xdr:row>
      <xdr:rowOff>152400</xdr:rowOff>
    </xdr:from>
    <xdr:to>
      <xdr:col>3</xdr:col>
      <xdr:colOff>1071955</xdr:colOff>
      <xdr:row>46</xdr:row>
      <xdr:rowOff>246175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23098125"/>
          <a:ext cx="871930" cy="1351074"/>
        </a:xfrm>
        <a:prstGeom prst="rect">
          <a:avLst/>
        </a:prstGeom>
      </xdr:spPr>
    </xdr:pic>
    <xdr:clientData/>
  </xdr:twoCellAnchor>
  <xdr:twoCellAnchor editAs="oneCell">
    <xdr:from>
      <xdr:col>3</xdr:col>
      <xdr:colOff>529588</xdr:colOff>
      <xdr:row>76</xdr:row>
      <xdr:rowOff>180974</xdr:rowOff>
    </xdr:from>
    <xdr:to>
      <xdr:col>3</xdr:col>
      <xdr:colOff>2548415</xdr:colOff>
      <xdr:row>82</xdr:row>
      <xdr:rowOff>133350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013" y="32137349"/>
          <a:ext cx="2018827" cy="1495426"/>
        </a:xfrm>
        <a:prstGeom prst="rect">
          <a:avLst/>
        </a:prstGeom>
      </xdr:spPr>
    </xdr:pic>
    <xdr:clientData/>
  </xdr:twoCellAnchor>
  <xdr:twoCellAnchor editAs="oneCell">
    <xdr:from>
      <xdr:col>3</xdr:col>
      <xdr:colOff>762177</xdr:colOff>
      <xdr:row>50</xdr:row>
      <xdr:rowOff>9524</xdr:rowOff>
    </xdr:from>
    <xdr:to>
      <xdr:col>3</xdr:col>
      <xdr:colOff>2087927</xdr:colOff>
      <xdr:row>58</xdr:row>
      <xdr:rowOff>207666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602" y="25279349"/>
          <a:ext cx="1325750" cy="2255543"/>
        </a:xfrm>
        <a:prstGeom prst="rect">
          <a:avLst/>
        </a:prstGeom>
      </xdr:spPr>
    </xdr:pic>
    <xdr:clientData/>
  </xdr:twoCellAnchor>
  <xdr:twoCellAnchor editAs="oneCell">
    <xdr:from>
      <xdr:col>3</xdr:col>
      <xdr:colOff>825999</xdr:colOff>
      <xdr:row>62</xdr:row>
      <xdr:rowOff>204234</xdr:rowOff>
    </xdr:from>
    <xdr:to>
      <xdr:col>3</xdr:col>
      <xdr:colOff>2204999</xdr:colOff>
      <xdr:row>72</xdr:row>
      <xdr:rowOff>228600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424" y="28560159"/>
          <a:ext cx="1379000" cy="259611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87</xdr:row>
      <xdr:rowOff>238124</xdr:rowOff>
    </xdr:from>
    <xdr:to>
      <xdr:col>3</xdr:col>
      <xdr:colOff>1311088</xdr:colOff>
      <xdr:row>91</xdr:row>
      <xdr:rowOff>98779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938" y="31726653"/>
          <a:ext cx="1177738" cy="1205361"/>
        </a:xfrm>
        <a:prstGeom prst="rect">
          <a:avLst/>
        </a:prstGeom>
      </xdr:spPr>
    </xdr:pic>
    <xdr:clientData/>
  </xdr:twoCellAnchor>
  <xdr:twoCellAnchor editAs="oneCell">
    <xdr:from>
      <xdr:col>3</xdr:col>
      <xdr:colOff>1685925</xdr:colOff>
      <xdr:row>87</xdr:row>
      <xdr:rowOff>361952</xdr:rowOff>
    </xdr:from>
    <xdr:to>
      <xdr:col>3</xdr:col>
      <xdr:colOff>2465294</xdr:colOff>
      <xdr:row>91</xdr:row>
      <xdr:rowOff>167814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513" y="31850481"/>
          <a:ext cx="779369" cy="1150568"/>
        </a:xfrm>
        <a:prstGeom prst="rect">
          <a:avLst/>
        </a:prstGeom>
      </xdr:spPr>
    </xdr:pic>
    <xdr:clientData/>
  </xdr:twoCellAnchor>
  <xdr:twoCellAnchor editAs="oneCell">
    <xdr:from>
      <xdr:col>3</xdr:col>
      <xdr:colOff>293370</xdr:colOff>
      <xdr:row>95</xdr:row>
      <xdr:rowOff>28575</xdr:rowOff>
    </xdr:from>
    <xdr:to>
      <xdr:col>3</xdr:col>
      <xdr:colOff>1110615</xdr:colOff>
      <xdr:row>101</xdr:row>
      <xdr:rowOff>171450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170" y="38090475"/>
          <a:ext cx="817245" cy="1362075"/>
        </a:xfrm>
        <a:prstGeom prst="rect">
          <a:avLst/>
        </a:prstGeom>
      </xdr:spPr>
    </xdr:pic>
    <xdr:clientData/>
  </xdr:twoCellAnchor>
  <xdr:twoCellAnchor editAs="oneCell">
    <xdr:from>
      <xdr:col>3</xdr:col>
      <xdr:colOff>1491614</xdr:colOff>
      <xdr:row>95</xdr:row>
      <xdr:rowOff>15876</xdr:rowOff>
    </xdr:from>
    <xdr:to>
      <xdr:col>3</xdr:col>
      <xdr:colOff>2276474</xdr:colOff>
      <xdr:row>101</xdr:row>
      <xdr:rowOff>104775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414" y="38077776"/>
          <a:ext cx="784860" cy="130809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100</xdr:row>
      <xdr:rowOff>196364</xdr:rowOff>
    </xdr:from>
    <xdr:to>
      <xdr:col>3</xdr:col>
      <xdr:colOff>1133476</xdr:colOff>
      <xdr:row>107</xdr:row>
      <xdr:rowOff>57151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39477464"/>
          <a:ext cx="942976" cy="1394311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100</xdr:row>
      <xdr:rowOff>103749</xdr:rowOff>
    </xdr:from>
    <xdr:to>
      <xdr:col>3</xdr:col>
      <xdr:colOff>2381250</xdr:colOff>
      <xdr:row>106</xdr:row>
      <xdr:rowOff>180976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39384849"/>
          <a:ext cx="952500" cy="1391676"/>
        </a:xfrm>
        <a:prstGeom prst="rect">
          <a:avLst/>
        </a:prstGeom>
      </xdr:spPr>
    </xdr:pic>
    <xdr:clientData/>
  </xdr:twoCellAnchor>
  <xdr:twoCellAnchor editAs="oneCell">
    <xdr:from>
      <xdr:col>3</xdr:col>
      <xdr:colOff>21431</xdr:colOff>
      <xdr:row>108</xdr:row>
      <xdr:rowOff>57151</xdr:rowOff>
    </xdr:from>
    <xdr:to>
      <xdr:col>3</xdr:col>
      <xdr:colOff>1228725</xdr:colOff>
      <xdr:row>116</xdr:row>
      <xdr:rowOff>54910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856" y="40043101"/>
          <a:ext cx="1207294" cy="1609724"/>
        </a:xfrm>
        <a:prstGeom prst="rect">
          <a:avLst/>
        </a:prstGeom>
      </xdr:spPr>
    </xdr:pic>
    <xdr:clientData/>
  </xdr:twoCellAnchor>
  <xdr:twoCellAnchor editAs="oneCell">
    <xdr:from>
      <xdr:col>3</xdr:col>
      <xdr:colOff>1014696</xdr:colOff>
      <xdr:row>109</xdr:row>
      <xdr:rowOff>152961</xdr:rowOff>
    </xdr:from>
    <xdr:to>
      <xdr:col>3</xdr:col>
      <xdr:colOff>1976718</xdr:colOff>
      <xdr:row>117</xdr:row>
      <xdr:rowOff>144365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284" y="36706549"/>
          <a:ext cx="962022" cy="1638669"/>
        </a:xfrm>
        <a:prstGeom prst="rect">
          <a:avLst/>
        </a:prstGeom>
      </xdr:spPr>
    </xdr:pic>
    <xdr:clientData/>
  </xdr:twoCellAnchor>
  <xdr:twoCellAnchor editAs="oneCell">
    <xdr:from>
      <xdr:col>3</xdr:col>
      <xdr:colOff>1874519</xdr:colOff>
      <xdr:row>108</xdr:row>
      <xdr:rowOff>95249</xdr:rowOff>
    </xdr:from>
    <xdr:to>
      <xdr:col>3</xdr:col>
      <xdr:colOff>2828928</xdr:colOff>
      <xdr:row>116</xdr:row>
      <xdr:rowOff>73965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2319" y="43129199"/>
          <a:ext cx="954409" cy="159068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119</xdr:row>
      <xdr:rowOff>47625</xdr:rowOff>
    </xdr:from>
    <xdr:to>
      <xdr:col>3</xdr:col>
      <xdr:colOff>1352550</xdr:colOff>
      <xdr:row>126</xdr:row>
      <xdr:rowOff>57150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45948600"/>
          <a:ext cx="1276350" cy="1276350"/>
        </a:xfrm>
        <a:prstGeom prst="rect">
          <a:avLst/>
        </a:prstGeom>
      </xdr:spPr>
    </xdr:pic>
    <xdr:clientData/>
  </xdr:twoCellAnchor>
  <xdr:twoCellAnchor editAs="oneCell">
    <xdr:from>
      <xdr:col>3</xdr:col>
      <xdr:colOff>1409778</xdr:colOff>
      <xdr:row>120</xdr:row>
      <xdr:rowOff>95250</xdr:rowOff>
    </xdr:from>
    <xdr:to>
      <xdr:col>3</xdr:col>
      <xdr:colOff>2790824</xdr:colOff>
      <xdr:row>128</xdr:row>
      <xdr:rowOff>114299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78" y="46177200"/>
          <a:ext cx="1381046" cy="1466850"/>
        </a:xfrm>
        <a:prstGeom prst="rect">
          <a:avLst/>
        </a:prstGeom>
      </xdr:spPr>
    </xdr:pic>
    <xdr:clientData/>
  </xdr:twoCellAnchor>
  <xdr:twoCellAnchor editAs="oneCell">
    <xdr:from>
      <xdr:col>3</xdr:col>
      <xdr:colOff>38973</xdr:colOff>
      <xdr:row>130</xdr:row>
      <xdr:rowOff>85724</xdr:rowOff>
    </xdr:from>
    <xdr:to>
      <xdr:col>3</xdr:col>
      <xdr:colOff>1400174</xdr:colOff>
      <xdr:row>137</xdr:row>
      <xdr:rowOff>66674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6773" y="46624874"/>
          <a:ext cx="1361201" cy="1266825"/>
        </a:xfrm>
        <a:prstGeom prst="rect">
          <a:avLst/>
        </a:prstGeom>
      </xdr:spPr>
    </xdr:pic>
    <xdr:clientData/>
  </xdr:twoCellAnchor>
  <xdr:twoCellAnchor editAs="oneCell">
    <xdr:from>
      <xdr:col>3</xdr:col>
      <xdr:colOff>1552575</xdr:colOff>
      <xdr:row>132</xdr:row>
      <xdr:rowOff>69994</xdr:rowOff>
    </xdr:from>
    <xdr:to>
      <xdr:col>3</xdr:col>
      <xdr:colOff>2628899</xdr:colOff>
      <xdr:row>138</xdr:row>
      <xdr:rowOff>133348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1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47961694"/>
          <a:ext cx="1076324" cy="1177780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704850</xdr:colOff>
      <xdr:row>140</xdr:row>
      <xdr:rowOff>19050</xdr:rowOff>
    </xdr:from>
    <xdr:to>
      <xdr:col>3</xdr:col>
      <xdr:colOff>1137191</xdr:colOff>
      <xdr:row>142</xdr:row>
      <xdr:rowOff>302778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1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47853600"/>
          <a:ext cx="432341" cy="72187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1238249</xdr:colOff>
      <xdr:row>140</xdr:row>
      <xdr:rowOff>76199</xdr:rowOff>
    </xdr:from>
    <xdr:to>
      <xdr:col>3</xdr:col>
      <xdr:colOff>2031872</xdr:colOff>
      <xdr:row>142</xdr:row>
      <xdr:rowOff>295636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1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49" y="47910749"/>
          <a:ext cx="793623" cy="65758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180974</xdr:colOff>
      <xdr:row>8</xdr:row>
      <xdr:rowOff>47625</xdr:rowOff>
    </xdr:from>
    <xdr:to>
      <xdr:col>3</xdr:col>
      <xdr:colOff>1162049</xdr:colOff>
      <xdr:row>10</xdr:row>
      <xdr:rowOff>171451</xdr:rowOff>
    </xdr:to>
    <xdr:pic>
      <xdr:nvPicPr>
        <xdr:cNvPr id="3" name="Рисунок 2" descr="C:\Users\Marketolog\Desktop\2019\Брозекс\ks-9_25_k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79" b="11975"/>
        <a:stretch/>
      </xdr:blipFill>
      <xdr:spPr bwMode="auto">
        <a:xfrm>
          <a:off x="4724399" y="1828800"/>
          <a:ext cx="981075" cy="1228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190500</xdr:colOff>
      <xdr:row>10</xdr:row>
      <xdr:rowOff>209550</xdr:rowOff>
    </xdr:from>
    <xdr:to>
      <xdr:col>3</xdr:col>
      <xdr:colOff>1162050</xdr:colOff>
      <xdr:row>13</xdr:row>
      <xdr:rowOff>638175</xdr:rowOff>
    </xdr:to>
    <xdr:pic>
      <xdr:nvPicPr>
        <xdr:cNvPr id="4" name="Рисунок 3" descr="C:\Users\Marketolog\Desktop\2019\Брозекс\ks-111_usilennyy_25_kg.jpg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73" b="12823"/>
        <a:stretch/>
      </xdr:blipFill>
      <xdr:spPr bwMode="auto">
        <a:xfrm>
          <a:off x="4733925" y="3095625"/>
          <a:ext cx="971550" cy="1190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1495424</xdr:colOff>
      <xdr:row>8</xdr:row>
      <xdr:rowOff>57150</xdr:rowOff>
    </xdr:from>
    <xdr:to>
      <xdr:col>3</xdr:col>
      <xdr:colOff>2476499</xdr:colOff>
      <xdr:row>10</xdr:row>
      <xdr:rowOff>133350</xdr:rowOff>
    </xdr:to>
    <xdr:pic>
      <xdr:nvPicPr>
        <xdr:cNvPr id="5" name="Рисунок 4" descr="C:\Users\Marketolog\Desktop\2019\Брозекс\ks-112_granit_25_kg.jp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74" b="13066"/>
        <a:stretch/>
      </xdr:blipFill>
      <xdr:spPr bwMode="auto">
        <a:xfrm>
          <a:off x="6038849" y="1838325"/>
          <a:ext cx="981075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1543050</xdr:colOff>
      <xdr:row>10</xdr:row>
      <xdr:rowOff>200026</xdr:rowOff>
    </xdr:from>
    <xdr:to>
      <xdr:col>3</xdr:col>
      <xdr:colOff>2514599</xdr:colOff>
      <xdr:row>13</xdr:row>
      <xdr:rowOff>581026</xdr:rowOff>
    </xdr:to>
    <xdr:pic>
      <xdr:nvPicPr>
        <xdr:cNvPr id="6" name="Рисунок 5" descr="C:\Users\Marketolog\Desktop\2019\Брозекс\ks-13_25_kg.jpg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04" b="15240"/>
        <a:stretch/>
      </xdr:blipFill>
      <xdr:spPr bwMode="auto">
        <a:xfrm>
          <a:off x="6086475" y="3086101"/>
          <a:ext cx="971549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180975</xdr:colOff>
      <xdr:row>15</xdr:row>
      <xdr:rowOff>76200</xdr:rowOff>
    </xdr:from>
    <xdr:to>
      <xdr:col>3</xdr:col>
      <xdr:colOff>1049655</xdr:colOff>
      <xdr:row>16</xdr:row>
      <xdr:rowOff>447675</xdr:rowOff>
    </xdr:to>
    <xdr:pic>
      <xdr:nvPicPr>
        <xdr:cNvPr id="7" name="Рисунок 6" descr="C:\Users\Marketolog\Desktop\2019\Брозекс\gp-50_optima_plast_30_kg.jpg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08" b="12728"/>
        <a:stretch/>
      </xdr:blipFill>
      <xdr:spPr bwMode="auto">
        <a:xfrm>
          <a:off x="4724400" y="4695825"/>
          <a:ext cx="86868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1552575</xdr:colOff>
      <xdr:row>15</xdr:row>
      <xdr:rowOff>76200</xdr:rowOff>
    </xdr:from>
    <xdr:to>
      <xdr:col>3</xdr:col>
      <xdr:colOff>2421255</xdr:colOff>
      <xdr:row>16</xdr:row>
      <xdr:rowOff>457201</xdr:rowOff>
    </xdr:to>
    <xdr:pic>
      <xdr:nvPicPr>
        <xdr:cNvPr id="8" name="Рисунок 7" descr="C:\Users\Marketolog\Desktop\2019\Брозекс\gpm-51_profi_plast_30_kg.jpg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27" b="12727"/>
        <a:stretch/>
      </xdr:blipFill>
      <xdr:spPr bwMode="auto">
        <a:xfrm>
          <a:off x="6096000" y="4695825"/>
          <a:ext cx="868680" cy="10763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152400</xdr:colOff>
      <xdr:row>16</xdr:row>
      <xdr:rowOff>476250</xdr:rowOff>
    </xdr:from>
    <xdr:to>
      <xdr:col>3</xdr:col>
      <xdr:colOff>1021080</xdr:colOff>
      <xdr:row>22</xdr:row>
      <xdr:rowOff>149225</xdr:rowOff>
    </xdr:to>
    <xdr:pic>
      <xdr:nvPicPr>
        <xdr:cNvPr id="9" name="Рисунок 8" descr="C:\Users\Marketolog\Desktop\2019\Брозекс\gpm-52_slim_plast_30_kg.jpg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791200"/>
          <a:ext cx="86868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16</xdr:row>
      <xdr:rowOff>504825</xdr:rowOff>
    </xdr:from>
    <xdr:to>
      <xdr:col>3</xdr:col>
      <xdr:colOff>2649855</xdr:colOff>
      <xdr:row>22</xdr:row>
      <xdr:rowOff>171450</xdr:rowOff>
    </xdr:to>
    <xdr:pic>
      <xdr:nvPicPr>
        <xdr:cNvPr id="10" name="Рисунок 9" descr="C:\Users\Marketolog\Desktop\2019\Брозекс\gpm-53_giper_plast_30_kg.jpg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819775"/>
          <a:ext cx="868680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1009650</xdr:colOff>
      <xdr:row>19</xdr:row>
      <xdr:rowOff>0</xdr:rowOff>
    </xdr:from>
    <xdr:to>
      <xdr:col>3</xdr:col>
      <xdr:colOff>1878330</xdr:colOff>
      <xdr:row>23</xdr:row>
      <xdr:rowOff>368300</xdr:rowOff>
    </xdr:to>
    <xdr:pic>
      <xdr:nvPicPr>
        <xdr:cNvPr id="11" name="Рисунок 10" descr="C:\Users\Marketolog\Desktop\2019\Брозекс\gp-55_prima_plast_30_kg.jpg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6705600"/>
          <a:ext cx="86868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171450</xdr:colOff>
      <xdr:row>22</xdr:row>
      <xdr:rowOff>19050</xdr:rowOff>
    </xdr:from>
    <xdr:to>
      <xdr:col>3</xdr:col>
      <xdr:colOff>1040130</xdr:colOff>
      <xdr:row>24</xdr:row>
      <xdr:rowOff>25400</xdr:rowOff>
    </xdr:to>
    <xdr:pic>
      <xdr:nvPicPr>
        <xdr:cNvPr id="12" name="Рисунок 11" descr="C:\Users\Marketolog\Desktop\2019\Брозекс\m-100_universal_25_kg_kopiya.jpg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7058025"/>
          <a:ext cx="86868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1809750</xdr:colOff>
      <xdr:row>22</xdr:row>
      <xdr:rowOff>76200</xdr:rowOff>
    </xdr:from>
    <xdr:to>
      <xdr:col>3</xdr:col>
      <xdr:colOff>2678430</xdr:colOff>
      <xdr:row>24</xdr:row>
      <xdr:rowOff>82550</xdr:rowOff>
    </xdr:to>
    <xdr:pic>
      <xdr:nvPicPr>
        <xdr:cNvPr id="13" name="Рисунок 12" descr="C:\Users\Marketolog\Desktop\2019\Брозекс\srm-31_ekspert_25_kg.jpg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7115175"/>
          <a:ext cx="86868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57150</xdr:colOff>
      <xdr:row>23</xdr:row>
      <xdr:rowOff>676275</xdr:rowOff>
    </xdr:from>
    <xdr:to>
      <xdr:col>3</xdr:col>
      <xdr:colOff>925830</xdr:colOff>
      <xdr:row>25</xdr:row>
      <xdr:rowOff>682625</xdr:rowOff>
    </xdr:to>
    <xdr:pic>
      <xdr:nvPicPr>
        <xdr:cNvPr id="14" name="Рисунок 13" descr="C:\Users\Marketolog\Desktop\2019\Брозекс\sr-320_fasad_25_kg.jpg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0848975"/>
          <a:ext cx="86868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1838325</xdr:colOff>
      <xdr:row>23</xdr:row>
      <xdr:rowOff>657225</xdr:rowOff>
    </xdr:from>
    <xdr:to>
      <xdr:col>3</xdr:col>
      <xdr:colOff>2707005</xdr:colOff>
      <xdr:row>25</xdr:row>
      <xdr:rowOff>663575</xdr:rowOff>
    </xdr:to>
    <xdr:pic>
      <xdr:nvPicPr>
        <xdr:cNvPr id="15" name="Рисунок 14" descr="C:\Users\Marketolog\Desktop\2019\Брозекс\sr-340_armiks_25_kg.jpg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829925"/>
          <a:ext cx="86868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952500</xdr:colOff>
      <xdr:row>24</xdr:row>
      <xdr:rowOff>676275</xdr:rowOff>
    </xdr:from>
    <xdr:to>
      <xdr:col>3</xdr:col>
      <xdr:colOff>1821180</xdr:colOff>
      <xdr:row>26</xdr:row>
      <xdr:rowOff>682625</xdr:rowOff>
    </xdr:to>
    <xdr:pic>
      <xdr:nvPicPr>
        <xdr:cNvPr id="16" name="Рисунок 15" descr="C:\Users\Marketolog\Desktop\2019\Брозекс\srm-36_layt_20_kg.jpg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1544300"/>
          <a:ext cx="86868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428625</xdr:colOff>
      <xdr:row>31</xdr:row>
      <xdr:rowOff>9525</xdr:rowOff>
    </xdr:from>
    <xdr:to>
      <xdr:col>3</xdr:col>
      <xdr:colOff>1297305</xdr:colOff>
      <xdr:row>34</xdr:row>
      <xdr:rowOff>149225</xdr:rowOff>
    </xdr:to>
    <xdr:pic>
      <xdr:nvPicPr>
        <xdr:cNvPr id="17" name="Рисунок 16" descr="C:\Users\Marketolog\Desktop\2019\Брозекс\wr-600_kr_finish_20_kg.jpg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4268450"/>
          <a:ext cx="86868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1495425</xdr:colOff>
      <xdr:row>31</xdr:row>
      <xdr:rowOff>57150</xdr:rowOff>
    </xdr:from>
    <xdr:to>
      <xdr:col>3</xdr:col>
      <xdr:colOff>2364105</xdr:colOff>
      <xdr:row>34</xdr:row>
      <xdr:rowOff>196850</xdr:rowOff>
    </xdr:to>
    <xdr:pic>
      <xdr:nvPicPr>
        <xdr:cNvPr id="18" name="Рисунок 17" descr="C:\Users\Marketolog\Desktop\2019\Брозекс\wr-650_kr_finish_4_kg.jpg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4316075"/>
          <a:ext cx="86868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95249</xdr:colOff>
      <xdr:row>33</xdr:row>
      <xdr:rowOff>352425</xdr:rowOff>
    </xdr:from>
    <xdr:to>
      <xdr:col>3</xdr:col>
      <xdr:colOff>983360</xdr:colOff>
      <xdr:row>37</xdr:row>
      <xdr:rowOff>104274</xdr:rowOff>
    </xdr:to>
    <xdr:pic>
      <xdr:nvPicPr>
        <xdr:cNvPr id="19" name="Рисунок 18" descr="C:\Users\Marketolog\Desktop\2019\Брозекс\finish_gross.64.png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4" y="14763750"/>
          <a:ext cx="888111" cy="1428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1819274</xdr:colOff>
      <xdr:row>33</xdr:row>
      <xdr:rowOff>349778</xdr:rowOff>
    </xdr:from>
    <xdr:to>
      <xdr:col>3</xdr:col>
      <xdr:colOff>2724150</xdr:colOff>
      <xdr:row>37</xdr:row>
      <xdr:rowOff>128588</xdr:rowOff>
    </xdr:to>
    <xdr:pic>
      <xdr:nvPicPr>
        <xdr:cNvPr id="20" name="Рисунок 19" descr="C:\Users\Marketolog\Desktop\2019\Брозекс\finish_WR65.png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4" y="15446903"/>
          <a:ext cx="904876" cy="1455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981076</xdr:colOff>
      <xdr:row>35</xdr:row>
      <xdr:rowOff>337165</xdr:rowOff>
    </xdr:from>
    <xdr:to>
      <xdr:col>3</xdr:col>
      <xdr:colOff>1914525</xdr:colOff>
      <xdr:row>39</xdr:row>
      <xdr:rowOff>161926</xdr:rowOff>
    </xdr:to>
    <xdr:pic>
      <xdr:nvPicPr>
        <xdr:cNvPr id="21" name="Рисунок 20" descr="C:\Users\Marketolog\Desktop\2019\Брозекс\finish_cement_WR75.png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6" y="16272490"/>
          <a:ext cx="933449" cy="1501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190501</xdr:colOff>
      <xdr:row>58</xdr:row>
      <xdr:rowOff>114301</xdr:rowOff>
    </xdr:from>
    <xdr:to>
      <xdr:col>3</xdr:col>
      <xdr:colOff>1070040</xdr:colOff>
      <xdr:row>63</xdr:row>
      <xdr:rowOff>147639</xdr:rowOff>
    </xdr:to>
    <xdr:pic>
      <xdr:nvPicPr>
        <xdr:cNvPr id="22" name="Рисунок 21" descr="C:\Users\Marketolog\Desktop\2019\Брозекс\remsostav.png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146001"/>
          <a:ext cx="879539" cy="14144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1485901</xdr:colOff>
      <xdr:row>58</xdr:row>
      <xdr:rowOff>85726</xdr:rowOff>
    </xdr:from>
    <xdr:to>
      <xdr:col>3</xdr:col>
      <xdr:colOff>2365440</xdr:colOff>
      <xdr:row>63</xdr:row>
      <xdr:rowOff>119064</xdr:rowOff>
    </xdr:to>
    <xdr:pic>
      <xdr:nvPicPr>
        <xdr:cNvPr id="23" name="Рисунок 22" descr="C:\Users\Marketolog\Desktop\2019\Брозекс\ogneupor.png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1" y="25117426"/>
          <a:ext cx="879539" cy="14144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228834</xdr:colOff>
      <xdr:row>55</xdr:row>
      <xdr:rowOff>96510</xdr:rowOff>
    </xdr:from>
    <xdr:to>
      <xdr:col>3</xdr:col>
      <xdr:colOff>895350</xdr:colOff>
      <xdr:row>58</xdr:row>
      <xdr:rowOff>95251</xdr:rowOff>
    </xdr:to>
    <xdr:pic>
      <xdr:nvPicPr>
        <xdr:cNvPr id="24" name="Рисунок 23" descr="C:\Users\Marketolog\Desktop\2019\Брозекс\cottage.png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634" y="24128085"/>
          <a:ext cx="666516" cy="9988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1514476</xdr:colOff>
      <xdr:row>55</xdr:row>
      <xdr:rowOff>119790</xdr:rowOff>
    </xdr:from>
    <xdr:to>
      <xdr:col>3</xdr:col>
      <xdr:colOff>2124075</xdr:colOff>
      <xdr:row>58</xdr:row>
      <xdr:rowOff>100014</xdr:rowOff>
    </xdr:to>
    <xdr:pic>
      <xdr:nvPicPr>
        <xdr:cNvPr id="25" name="Рисунок 24" descr="C:\Users\Marketolog\Desktop\2019\Брозекс\peskobeton.png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6" y="24151365"/>
          <a:ext cx="609599" cy="980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190500</xdr:colOff>
      <xdr:row>51</xdr:row>
      <xdr:rowOff>133350</xdr:rowOff>
    </xdr:from>
    <xdr:to>
      <xdr:col>3</xdr:col>
      <xdr:colOff>1102614</xdr:colOff>
      <xdr:row>55</xdr:row>
      <xdr:rowOff>76200</xdr:rowOff>
    </xdr:to>
    <xdr:pic>
      <xdr:nvPicPr>
        <xdr:cNvPr id="26" name="Рисунок 25" descr="C:\Users\Marketolog\Desktop\2019\Брозекс\brik_M150m.png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22259925"/>
          <a:ext cx="912114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51</xdr:row>
      <xdr:rowOff>161925</xdr:rowOff>
    </xdr:from>
    <xdr:to>
      <xdr:col>3</xdr:col>
      <xdr:colOff>2369439</xdr:colOff>
      <xdr:row>55</xdr:row>
      <xdr:rowOff>104775</xdr:rowOff>
    </xdr:to>
    <xdr:pic>
      <xdr:nvPicPr>
        <xdr:cNvPr id="27" name="Рисунок 26" descr="C:\Users\Marketolog\Desktop\2019\Брозекс\blok_KSB17.png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22288500"/>
          <a:ext cx="912114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2200431</xdr:colOff>
      <xdr:row>47</xdr:row>
      <xdr:rowOff>343484</xdr:rowOff>
    </xdr:from>
    <xdr:to>
      <xdr:col>4</xdr:col>
      <xdr:colOff>1</xdr:colOff>
      <xdr:row>50</xdr:row>
      <xdr:rowOff>95250</xdr:rowOff>
    </xdr:to>
    <xdr:pic>
      <xdr:nvPicPr>
        <xdr:cNvPr id="28" name="Рисунок 27" descr="C:\Users\Marketolog\Desktop\2019\Брозекс\nivelir_gips_NF450.png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231" y="20927009"/>
          <a:ext cx="657070" cy="10566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155</xdr:colOff>
      <xdr:row>44</xdr:row>
      <xdr:rowOff>142875</xdr:rowOff>
    </xdr:from>
    <xdr:to>
      <xdr:col>3</xdr:col>
      <xdr:colOff>651665</xdr:colOff>
      <xdr:row>48</xdr:row>
      <xdr:rowOff>171450</xdr:rowOff>
    </xdr:to>
    <xdr:pic>
      <xdr:nvPicPr>
        <xdr:cNvPr id="29" name="Рисунок 28" descr="C:\Users\Marketolog\Desktop\2019\Брозекс\stiazhka_NF40.png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955" y="19707225"/>
          <a:ext cx="651510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543080</xdr:colOff>
      <xdr:row>45</xdr:row>
      <xdr:rowOff>142875</xdr:rowOff>
    </xdr:from>
    <xdr:to>
      <xdr:col>3</xdr:col>
      <xdr:colOff>1194590</xdr:colOff>
      <xdr:row>49</xdr:row>
      <xdr:rowOff>47625</xdr:rowOff>
    </xdr:to>
    <xdr:pic>
      <xdr:nvPicPr>
        <xdr:cNvPr id="30" name="Рисунок 29" descr="C:\Users\Marketolog\Desktop\2019\Брозекс\nivelir_start_NF410.png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880" y="19964400"/>
          <a:ext cx="651510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1076325</xdr:colOff>
      <xdr:row>46</xdr:row>
      <xdr:rowOff>152400</xdr:rowOff>
    </xdr:from>
    <xdr:to>
      <xdr:col>3</xdr:col>
      <xdr:colOff>1727835</xdr:colOff>
      <xdr:row>49</xdr:row>
      <xdr:rowOff>285750</xdr:rowOff>
    </xdr:to>
    <xdr:pic>
      <xdr:nvPicPr>
        <xdr:cNvPr id="31" name="Рисунок 30" descr="C:\Users\Marketolog\Desktop\2019\Брозекс\nivelir_medium_NF415.png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20354925"/>
          <a:ext cx="651510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1628775</xdr:colOff>
      <xdr:row>47</xdr:row>
      <xdr:rowOff>85725</xdr:rowOff>
    </xdr:from>
    <xdr:to>
      <xdr:col>3</xdr:col>
      <xdr:colOff>2280285</xdr:colOff>
      <xdr:row>49</xdr:row>
      <xdr:rowOff>371475</xdr:rowOff>
    </xdr:to>
    <xdr:pic>
      <xdr:nvPicPr>
        <xdr:cNvPr id="32" name="Рисунок 31" descr="C:\Users\Marketolog\Desktop\2019\Брозекс\nivelir_final_NF420_m.png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20669250"/>
          <a:ext cx="651510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</xdr:colOff>
      <xdr:row>39</xdr:row>
      <xdr:rowOff>133350</xdr:rowOff>
    </xdr:from>
    <xdr:to>
      <xdr:col>3</xdr:col>
      <xdr:colOff>833438</xdr:colOff>
      <xdr:row>42</xdr:row>
      <xdr:rowOff>328613</xdr:rowOff>
    </xdr:to>
    <xdr:pic>
      <xdr:nvPicPr>
        <xdr:cNvPr id="33" name="Рисунок 32" descr="C:\Users\Marketolog\Desktop\2019\Брозекс\KS_500.png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7745075"/>
          <a:ext cx="814388" cy="1309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962025</xdr:colOff>
      <xdr:row>40</xdr:row>
      <xdr:rowOff>180975</xdr:rowOff>
    </xdr:from>
    <xdr:to>
      <xdr:col>3</xdr:col>
      <xdr:colOff>1776413</xdr:colOff>
      <xdr:row>43</xdr:row>
      <xdr:rowOff>233363</xdr:rowOff>
    </xdr:to>
    <xdr:pic>
      <xdr:nvPicPr>
        <xdr:cNvPr id="34" name="Рисунок 33" descr="C:\Users\Marketolog\Desktop\2019\Брозекс\KC_1000.png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8068925"/>
          <a:ext cx="814388" cy="1309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41</xdr:row>
      <xdr:rowOff>85725</xdr:rowOff>
    </xdr:from>
    <xdr:to>
      <xdr:col>3</xdr:col>
      <xdr:colOff>2614613</xdr:colOff>
      <xdr:row>44</xdr:row>
      <xdr:rowOff>138113</xdr:rowOff>
    </xdr:to>
    <xdr:pic>
      <xdr:nvPicPr>
        <xdr:cNvPr id="35" name="Рисунок 34" descr="C:\Users\Marketolog\Desktop\2019\Брозекс\fasad_deko.png">
          <a:extLst>
            <a:ext uri="{FF2B5EF4-FFF2-40B4-BE49-F238E27FC236}">
              <a16:creationId xmlns:a16="http://schemas.microsoft.com/office/drawing/2014/main" id="{00000000-0008-0000-1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392775"/>
          <a:ext cx="814388" cy="1309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1057275</xdr:colOff>
      <xdr:row>27</xdr:row>
      <xdr:rowOff>220716</xdr:rowOff>
    </xdr:from>
    <xdr:to>
      <xdr:col>3</xdr:col>
      <xdr:colOff>1638300</xdr:colOff>
      <xdr:row>30</xdr:row>
      <xdr:rowOff>39665</xdr:rowOff>
    </xdr:to>
    <xdr:pic>
      <xdr:nvPicPr>
        <xdr:cNvPr id="36" name="Рисунок 35" descr="C:\Users\Marketolog\Desktop\2019\Брозекс\KANT.png">
          <a:extLst>
            <a:ext uri="{FF2B5EF4-FFF2-40B4-BE49-F238E27FC236}">
              <a16:creationId xmlns:a16="http://schemas.microsoft.com/office/drawing/2014/main" id="{00000000-0008-0000-1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3174716"/>
          <a:ext cx="581025" cy="8476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533401</xdr:colOff>
      <xdr:row>64</xdr:row>
      <xdr:rowOff>50959</xdr:rowOff>
    </xdr:from>
    <xdr:to>
      <xdr:col>3</xdr:col>
      <xdr:colOff>2104683</xdr:colOff>
      <xdr:row>64</xdr:row>
      <xdr:rowOff>1143000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6BC8B5D-9610-4C1C-9F44-CC5BD02AB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6" y="26016109"/>
          <a:ext cx="1571282" cy="109204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1800225</xdr:colOff>
      <xdr:row>8</xdr:row>
      <xdr:rowOff>47625</xdr:rowOff>
    </xdr:from>
    <xdr:to>
      <xdr:col>3</xdr:col>
      <xdr:colOff>2558490</xdr:colOff>
      <xdr:row>10</xdr:row>
      <xdr:rowOff>323851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6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18" t="7065" r="31330" b="9782"/>
        <a:stretch/>
      </xdr:blipFill>
      <xdr:spPr>
        <a:xfrm>
          <a:off x="6343650" y="1828800"/>
          <a:ext cx="758265" cy="1381126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990600</xdr:colOff>
      <xdr:row>8</xdr:row>
      <xdr:rowOff>28575</xdr:rowOff>
    </xdr:from>
    <xdr:to>
      <xdr:col>3</xdr:col>
      <xdr:colOff>1647825</xdr:colOff>
      <xdr:row>10</xdr:row>
      <xdr:rowOff>188100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6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1" r="24766"/>
        <a:stretch/>
      </xdr:blipFill>
      <xdr:spPr>
        <a:xfrm>
          <a:off x="5534025" y="1809750"/>
          <a:ext cx="657225" cy="126442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8</xdr:row>
      <xdr:rowOff>57149</xdr:rowOff>
    </xdr:from>
    <xdr:to>
      <xdr:col>3</xdr:col>
      <xdr:colOff>885825</xdr:colOff>
      <xdr:row>10</xdr:row>
      <xdr:rowOff>295275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6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36" r="27406"/>
        <a:stretch/>
      </xdr:blipFill>
      <xdr:spPr>
        <a:xfrm>
          <a:off x="4657725" y="1838324"/>
          <a:ext cx="771525" cy="1343026"/>
        </a:xfrm>
        <a:prstGeom prst="rect">
          <a:avLst/>
        </a:prstGeom>
      </xdr:spPr>
    </xdr:pic>
    <xdr:clientData/>
  </xdr:twoCellAnchor>
  <xdr:twoCellAnchor editAs="oneCell">
    <xdr:from>
      <xdr:col>3</xdr:col>
      <xdr:colOff>1724025</xdr:colOff>
      <xdr:row>22</xdr:row>
      <xdr:rowOff>572658</xdr:rowOff>
    </xdr:from>
    <xdr:to>
      <xdr:col>3</xdr:col>
      <xdr:colOff>2724150</xdr:colOff>
      <xdr:row>23</xdr:row>
      <xdr:rowOff>647700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6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8202183"/>
          <a:ext cx="1000125" cy="770367"/>
        </a:xfrm>
        <a:prstGeom prst="rect">
          <a:avLst/>
        </a:prstGeom>
      </xdr:spPr>
    </xdr:pic>
    <xdr:clientData/>
  </xdr:twoCellAnchor>
  <xdr:twoCellAnchor editAs="oneCell">
    <xdr:from>
      <xdr:col>3</xdr:col>
      <xdr:colOff>664350</xdr:colOff>
      <xdr:row>21</xdr:row>
      <xdr:rowOff>619124</xdr:rowOff>
    </xdr:from>
    <xdr:to>
      <xdr:col>3</xdr:col>
      <xdr:colOff>1712326</xdr:colOff>
      <xdr:row>23</xdr:row>
      <xdr:rowOff>111900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6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775" y="9639299"/>
          <a:ext cx="1047976" cy="807225"/>
        </a:xfrm>
        <a:prstGeom prst="rect">
          <a:avLst/>
        </a:prstGeom>
      </xdr:spPr>
    </xdr:pic>
    <xdr:clientData/>
  </xdr:twoCellAnchor>
  <xdr:twoCellAnchor editAs="oneCell">
    <xdr:from>
      <xdr:col>3</xdr:col>
      <xdr:colOff>176174</xdr:colOff>
      <xdr:row>20</xdr:row>
      <xdr:rowOff>133349</xdr:rowOff>
    </xdr:from>
    <xdr:to>
      <xdr:col>3</xdr:col>
      <xdr:colOff>1066799</xdr:colOff>
      <xdr:row>22</xdr:row>
      <xdr:rowOff>573571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6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599" y="8458199"/>
          <a:ext cx="890625" cy="1135547"/>
        </a:xfrm>
        <a:prstGeom prst="rect">
          <a:avLst/>
        </a:prstGeom>
      </xdr:spPr>
    </xdr:pic>
    <xdr:clientData/>
  </xdr:twoCellAnchor>
  <xdr:twoCellAnchor editAs="oneCell">
    <xdr:from>
      <xdr:col>3</xdr:col>
      <xdr:colOff>1409701</xdr:colOff>
      <xdr:row>13</xdr:row>
      <xdr:rowOff>607199</xdr:rowOff>
    </xdr:from>
    <xdr:to>
      <xdr:col>3</xdr:col>
      <xdr:colOff>2707501</xdr:colOff>
      <xdr:row>15</xdr:row>
      <xdr:rowOff>514349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6" y="4845824"/>
          <a:ext cx="1297800" cy="1297800"/>
        </a:xfrm>
        <a:prstGeom prst="rect">
          <a:avLst/>
        </a:prstGeom>
      </xdr:spPr>
    </xdr:pic>
    <xdr:clientData/>
  </xdr:twoCellAnchor>
  <xdr:twoCellAnchor editAs="oneCell">
    <xdr:from>
      <xdr:col>3</xdr:col>
      <xdr:colOff>188101</xdr:colOff>
      <xdr:row>14</xdr:row>
      <xdr:rowOff>4724</xdr:rowOff>
    </xdr:from>
    <xdr:to>
      <xdr:col>3</xdr:col>
      <xdr:colOff>1485901</xdr:colOff>
      <xdr:row>15</xdr:row>
      <xdr:rowOff>607199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1526" y="4938674"/>
          <a:ext cx="1297800" cy="129780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12</xdr:row>
      <xdr:rowOff>76200</xdr:rowOff>
    </xdr:from>
    <xdr:to>
      <xdr:col>3</xdr:col>
      <xdr:colOff>1485900</xdr:colOff>
      <xdr:row>14</xdr:row>
      <xdr:rowOff>19050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61" t="4635" r="4636" b="2649"/>
        <a:stretch/>
      </xdr:blipFill>
      <xdr:spPr>
        <a:xfrm>
          <a:off x="4743450" y="3619500"/>
          <a:ext cx="128587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1430123</xdr:colOff>
      <xdr:row>12</xdr:row>
      <xdr:rowOff>95250</xdr:rowOff>
    </xdr:from>
    <xdr:to>
      <xdr:col>3</xdr:col>
      <xdr:colOff>2714362</xdr:colOff>
      <xdr:row>13</xdr:row>
      <xdr:rowOff>683399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48" y="3638550"/>
          <a:ext cx="1284239" cy="12834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1400175</xdr:colOff>
      <xdr:row>17</xdr:row>
      <xdr:rowOff>57150</xdr:rowOff>
    </xdr:from>
    <xdr:to>
      <xdr:col>3</xdr:col>
      <xdr:colOff>2733675</xdr:colOff>
      <xdr:row>19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6677025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17</xdr:row>
      <xdr:rowOff>38100</xdr:rowOff>
    </xdr:from>
    <xdr:to>
      <xdr:col>3</xdr:col>
      <xdr:colOff>1428750</xdr:colOff>
      <xdr:row>19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6657975"/>
          <a:ext cx="1352550" cy="13525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11</xdr:row>
      <xdr:rowOff>202405</xdr:rowOff>
    </xdr:from>
    <xdr:to>
      <xdr:col>3</xdr:col>
      <xdr:colOff>2276475</xdr:colOff>
      <xdr:row>11</xdr:row>
      <xdr:rowOff>1381124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3869530"/>
          <a:ext cx="1885950" cy="1178719"/>
        </a:xfrm>
        <a:prstGeom prst="rect">
          <a:avLst/>
        </a:prstGeom>
      </xdr:spPr>
    </xdr:pic>
    <xdr:clientData/>
  </xdr:twoCellAnchor>
  <xdr:twoCellAnchor editAs="oneCell">
    <xdr:from>
      <xdr:col>3</xdr:col>
      <xdr:colOff>1121550</xdr:colOff>
      <xdr:row>8</xdr:row>
      <xdr:rowOff>136665</xdr:rowOff>
    </xdr:from>
    <xdr:to>
      <xdr:col>3</xdr:col>
      <xdr:colOff>2600325</xdr:colOff>
      <xdr:row>9</xdr:row>
      <xdr:rowOff>600788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975" y="1917840"/>
          <a:ext cx="1478775" cy="1330898"/>
        </a:xfrm>
        <a:prstGeom prst="rect">
          <a:avLst/>
        </a:prstGeom>
      </xdr:spPr>
    </xdr:pic>
    <xdr:clientData/>
  </xdr:twoCellAnchor>
  <xdr:twoCellAnchor editAs="oneCell">
    <xdr:from>
      <xdr:col>2</xdr:col>
      <xdr:colOff>566700</xdr:colOff>
      <xdr:row>8</xdr:row>
      <xdr:rowOff>200025</xdr:rowOff>
    </xdr:from>
    <xdr:to>
      <xdr:col>3</xdr:col>
      <xdr:colOff>1532329</xdr:colOff>
      <xdr:row>9</xdr:row>
      <xdr:rowOff>496362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4775" y="1981200"/>
          <a:ext cx="1860979" cy="1163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114300</xdr:rowOff>
    </xdr:from>
    <xdr:to>
      <xdr:col>0</xdr:col>
      <xdr:colOff>853438</xdr:colOff>
      <xdr:row>4</xdr:row>
      <xdr:rowOff>76198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FA1BD9F-E427-4307-8DF5-2B7F473EE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14300"/>
          <a:ext cx="723898" cy="723898"/>
        </a:xfrm>
        <a:prstGeom prst="rect">
          <a:avLst/>
        </a:prstGeom>
      </xdr:spPr>
    </xdr:pic>
    <xdr:clientData/>
  </xdr:twoCellAnchor>
  <xdr:twoCellAnchor>
    <xdr:from>
      <xdr:col>0</xdr:col>
      <xdr:colOff>914400</xdr:colOff>
      <xdr:row>1</xdr:row>
      <xdr:rowOff>30480</xdr:rowOff>
    </xdr:from>
    <xdr:to>
      <xdr:col>0</xdr:col>
      <xdr:colOff>2735580</xdr:colOff>
      <xdr:row>4</xdr:row>
      <xdr:rowOff>68580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69CB8775-E29C-484D-8E75-90751FF9BF76}"/>
            </a:ext>
          </a:extLst>
        </xdr:cNvPr>
        <xdr:cNvSpPr/>
      </xdr:nvSpPr>
      <xdr:spPr>
        <a:xfrm>
          <a:off x="914400" y="220980"/>
          <a:ext cx="1821180" cy="609600"/>
        </a:xfrm>
        <a:prstGeom prst="rect">
          <a:avLst/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2800" b="1">
              <a:latin typeface="+mn-lt"/>
            </a:rPr>
            <a:t>ФОРТУНА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7</xdr:row>
      <xdr:rowOff>190501</xdr:rowOff>
    </xdr:from>
    <xdr:to>
      <xdr:col>3</xdr:col>
      <xdr:colOff>1285874</xdr:colOff>
      <xdr:row>10</xdr:row>
      <xdr:rowOff>85725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F29C2F7-9AB8-4C03-BD2C-5BDB2EA95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1743076"/>
          <a:ext cx="1447799" cy="1447799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8</xdr:row>
      <xdr:rowOff>228599</xdr:rowOff>
    </xdr:from>
    <xdr:to>
      <xdr:col>3</xdr:col>
      <xdr:colOff>2200275</xdr:colOff>
      <xdr:row>10</xdr:row>
      <xdr:rowOff>323849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53AF665-7687-48EB-8177-8D0F2F1F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2009774"/>
          <a:ext cx="1419225" cy="1419225"/>
        </a:xfrm>
        <a:prstGeom prst="rect">
          <a:avLst/>
        </a:prstGeom>
      </xdr:spPr>
    </xdr:pic>
    <xdr:clientData/>
  </xdr:twoCellAnchor>
  <xdr:twoCellAnchor editAs="oneCell">
    <xdr:from>
      <xdr:col>3</xdr:col>
      <xdr:colOff>1695451</xdr:colOff>
      <xdr:row>8</xdr:row>
      <xdr:rowOff>647699</xdr:rowOff>
    </xdr:from>
    <xdr:to>
      <xdr:col>4</xdr:col>
      <xdr:colOff>266702</xdr:colOff>
      <xdr:row>11</xdr:row>
      <xdr:rowOff>9525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2CEBBC0-F264-4ADF-8C36-CB18F2F99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1" y="2428874"/>
          <a:ext cx="1428751" cy="1428751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876301</xdr:colOff>
      <xdr:row>11</xdr:row>
      <xdr:rowOff>238126</xdr:rowOff>
    </xdr:from>
    <xdr:to>
      <xdr:col>3</xdr:col>
      <xdr:colOff>1781175</xdr:colOff>
      <xdr:row>15</xdr:row>
      <xdr:rowOff>104775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6AF045E5-D20B-4B11-83E7-5C3CAF73C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1" y="4086226"/>
          <a:ext cx="1800224" cy="1800224"/>
        </a:xfrm>
        <a:prstGeom prst="rect">
          <a:avLst/>
        </a:prstGeom>
      </xdr:spPr>
    </xdr:pic>
    <xdr:clientData/>
  </xdr:twoCellAnchor>
  <xdr:twoCellAnchor editAs="oneCell">
    <xdr:from>
      <xdr:col>3</xdr:col>
      <xdr:colOff>1228726</xdr:colOff>
      <xdr:row>12</xdr:row>
      <xdr:rowOff>295275</xdr:rowOff>
    </xdr:from>
    <xdr:to>
      <xdr:col>4</xdr:col>
      <xdr:colOff>200026</xdr:colOff>
      <xdr:row>15</xdr:row>
      <xdr:rowOff>466725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1BCC80EE-DECA-4C73-AF54-7322016D9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6" y="4419600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16</xdr:row>
      <xdr:rowOff>190499</xdr:rowOff>
    </xdr:from>
    <xdr:to>
      <xdr:col>3</xdr:col>
      <xdr:colOff>2209800</xdr:colOff>
      <xdr:row>18</xdr:row>
      <xdr:rowOff>57149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680422A-C0F0-4086-82B9-F307CCC4B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6457949"/>
          <a:ext cx="1724025" cy="17240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113008</xdr:colOff>
      <xdr:row>24</xdr:row>
      <xdr:rowOff>44822</xdr:rowOff>
    </xdr:from>
    <xdr:to>
      <xdr:col>6</xdr:col>
      <xdr:colOff>1501589</xdr:colOff>
      <xdr:row>24</xdr:row>
      <xdr:rowOff>1109381</xdr:rowOff>
    </xdr:to>
    <xdr:pic>
      <xdr:nvPicPr>
        <xdr:cNvPr id="7" name="Рисунок 13" descr="ультра самба серый.png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8184" y="15329646"/>
          <a:ext cx="1388581" cy="1064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119271</xdr:colOff>
      <xdr:row>25</xdr:row>
      <xdr:rowOff>78066</xdr:rowOff>
    </xdr:from>
    <xdr:to>
      <xdr:col>6</xdr:col>
      <xdr:colOff>1512795</xdr:colOff>
      <xdr:row>25</xdr:row>
      <xdr:rowOff>1109381</xdr:rowOff>
    </xdr:to>
    <xdr:pic>
      <xdr:nvPicPr>
        <xdr:cNvPr id="8" name="Рисунок 15" descr="Серия Ультра Коллекция Фокстрот.jpg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4447" y="16505890"/>
          <a:ext cx="1393524" cy="103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100855</xdr:colOff>
      <xdr:row>16</xdr:row>
      <xdr:rowOff>67236</xdr:rowOff>
    </xdr:from>
    <xdr:to>
      <xdr:col>6</xdr:col>
      <xdr:colOff>1490383</xdr:colOff>
      <xdr:row>16</xdr:row>
      <xdr:rowOff>1105022</xdr:rowOff>
    </xdr:to>
    <xdr:pic>
      <xdr:nvPicPr>
        <xdr:cNvPr id="9" name="Рисунок 16" descr="джаз терра.png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031" y="7832912"/>
          <a:ext cx="1389528" cy="1037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295275</xdr:colOff>
      <xdr:row>26</xdr:row>
      <xdr:rowOff>0</xdr:rowOff>
    </xdr:to>
    <xdr:pic>
      <xdr:nvPicPr>
        <xdr:cNvPr id="10" name="Рисунок 18" descr="аризона.png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829752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135334</xdr:colOff>
      <xdr:row>29</xdr:row>
      <xdr:rowOff>44054</xdr:rowOff>
    </xdr:from>
    <xdr:to>
      <xdr:col>6</xdr:col>
      <xdr:colOff>1479177</xdr:colOff>
      <xdr:row>29</xdr:row>
      <xdr:rowOff>1019735</xdr:rowOff>
    </xdr:to>
    <xdr:pic>
      <xdr:nvPicPr>
        <xdr:cNvPr id="13" name="Рисунок 20" descr="C:\Documents and Settings\manager\Рабочий стол\шинглас континент\continent_azia_n.jpg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0510" y="18914760"/>
          <a:ext cx="1343843" cy="975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118479</xdr:colOff>
      <xdr:row>27</xdr:row>
      <xdr:rowOff>58433</xdr:rowOff>
    </xdr:from>
    <xdr:to>
      <xdr:col>6</xdr:col>
      <xdr:colOff>1501588</xdr:colOff>
      <xdr:row>27</xdr:row>
      <xdr:rowOff>1080632</xdr:rowOff>
    </xdr:to>
    <xdr:pic>
      <xdr:nvPicPr>
        <xdr:cNvPr id="14" name="Рисунок 21" descr="C:\Documents and Settings\manager\Рабочий стол\шинглас вестерн\western_clondike_n.jpg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3655" y="17562021"/>
          <a:ext cx="1383109" cy="102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100853</xdr:colOff>
      <xdr:row>12</xdr:row>
      <xdr:rowOff>75248</xdr:rowOff>
    </xdr:from>
    <xdr:to>
      <xdr:col>6</xdr:col>
      <xdr:colOff>1490383</xdr:colOff>
      <xdr:row>12</xdr:row>
      <xdr:rowOff>1131794</xdr:rowOff>
    </xdr:to>
    <xdr:pic>
      <xdr:nvPicPr>
        <xdr:cNvPr id="15" name="Рисунок 18" descr="аризона.png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029" y="4882572"/>
          <a:ext cx="1389530" cy="1056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56030</xdr:colOff>
      <xdr:row>9</xdr:row>
      <xdr:rowOff>100853</xdr:rowOff>
    </xdr:from>
    <xdr:ext cx="1445559" cy="1075764"/>
    <xdr:pic>
      <xdr:nvPicPr>
        <xdr:cNvPr id="21" name="Рисунок 5" descr="финская черепица (зелёный).png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206" y="2308412"/>
          <a:ext cx="1445559" cy="1075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56030</xdr:colOff>
      <xdr:row>10</xdr:row>
      <xdr:rowOff>78183</xdr:rowOff>
    </xdr:from>
    <xdr:ext cx="1445559" cy="960336"/>
    <xdr:pic>
      <xdr:nvPicPr>
        <xdr:cNvPr id="22" name="Рисунок 1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206" y="3507183"/>
          <a:ext cx="1445559" cy="960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113008</xdr:colOff>
      <xdr:row>24</xdr:row>
      <xdr:rowOff>44822</xdr:rowOff>
    </xdr:from>
    <xdr:ext cx="1388581" cy="1064559"/>
    <xdr:pic>
      <xdr:nvPicPr>
        <xdr:cNvPr id="16" name="Рисунок 13" descr="ультра самба серый.png">
          <a:extLst>
            <a:ext uri="{FF2B5EF4-FFF2-40B4-BE49-F238E27FC236}">
              <a16:creationId xmlns:a16="http://schemas.microsoft.com/office/drawing/2014/main" id="{EAC4E6B3-9AD9-43C4-90AF-039E203F4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983" y="9303122"/>
          <a:ext cx="1388581" cy="1064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119271</xdr:colOff>
      <xdr:row>25</xdr:row>
      <xdr:rowOff>78066</xdr:rowOff>
    </xdr:from>
    <xdr:ext cx="1393524" cy="1031315"/>
    <xdr:pic>
      <xdr:nvPicPr>
        <xdr:cNvPr id="17" name="Рисунок 15" descr="Серия Ультра Коллекция Фокстрот.jpg">
          <a:extLst>
            <a:ext uri="{FF2B5EF4-FFF2-40B4-BE49-F238E27FC236}">
              <a16:creationId xmlns:a16="http://schemas.microsoft.com/office/drawing/2014/main" id="{F6B9E23E-01BE-44AA-B5FE-A8C8BD39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0246" y="10479366"/>
          <a:ext cx="1393524" cy="103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100855</xdr:colOff>
      <xdr:row>16</xdr:row>
      <xdr:rowOff>67236</xdr:rowOff>
    </xdr:from>
    <xdr:ext cx="1389528" cy="1037786"/>
    <xdr:pic>
      <xdr:nvPicPr>
        <xdr:cNvPr id="18" name="Рисунок 16" descr="джаз терра.png">
          <a:extLst>
            <a:ext uri="{FF2B5EF4-FFF2-40B4-BE49-F238E27FC236}">
              <a16:creationId xmlns:a16="http://schemas.microsoft.com/office/drawing/2014/main" id="{3FDB4B60-35E3-4DC7-AAD7-9C169F39F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1830" y="7877736"/>
          <a:ext cx="1389528" cy="1037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95275" cy="0"/>
    <xdr:pic>
      <xdr:nvPicPr>
        <xdr:cNvPr id="19" name="Рисунок 18" descr="аризона.png">
          <a:extLst>
            <a:ext uri="{FF2B5EF4-FFF2-40B4-BE49-F238E27FC236}">
              <a16:creationId xmlns:a16="http://schemas.microsoft.com/office/drawing/2014/main" id="{2C776EAD-1F2B-42B8-9844-DAD75CC4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15443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135334</xdr:colOff>
      <xdr:row>29</xdr:row>
      <xdr:rowOff>44054</xdr:rowOff>
    </xdr:from>
    <xdr:ext cx="1343843" cy="975681"/>
    <xdr:pic>
      <xdr:nvPicPr>
        <xdr:cNvPr id="23" name="Рисунок 20" descr="C:\Documents and Settings\manager\Рабочий стол\шинглас континент\continent_azia_n.jpg">
          <a:extLst>
            <a:ext uri="{FF2B5EF4-FFF2-40B4-BE49-F238E27FC236}">
              <a16:creationId xmlns:a16="http://schemas.microsoft.com/office/drawing/2014/main" id="{FCE211ED-C378-41E6-A26A-C1C9D749B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6309" y="13188554"/>
          <a:ext cx="1343843" cy="975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118479</xdr:colOff>
      <xdr:row>27</xdr:row>
      <xdr:rowOff>58433</xdr:rowOff>
    </xdr:from>
    <xdr:ext cx="1383109" cy="1022199"/>
    <xdr:pic>
      <xdr:nvPicPr>
        <xdr:cNvPr id="24" name="Рисунок 21" descr="C:\Documents and Settings\manager\Рабочий стол\шинглас вестерн\western_clondike_n.jpg">
          <a:extLst>
            <a:ext uri="{FF2B5EF4-FFF2-40B4-BE49-F238E27FC236}">
              <a16:creationId xmlns:a16="http://schemas.microsoft.com/office/drawing/2014/main" id="{D07B9946-A0A0-4671-95B1-55C867C85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9454" y="11840858"/>
          <a:ext cx="1383109" cy="102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100853</xdr:colOff>
      <xdr:row>12</xdr:row>
      <xdr:rowOff>75248</xdr:rowOff>
    </xdr:from>
    <xdr:ext cx="1389530" cy="1056546"/>
    <xdr:pic>
      <xdr:nvPicPr>
        <xdr:cNvPr id="26" name="Рисунок 18" descr="аризона.png">
          <a:extLst>
            <a:ext uri="{FF2B5EF4-FFF2-40B4-BE49-F238E27FC236}">
              <a16:creationId xmlns:a16="http://schemas.microsoft.com/office/drawing/2014/main" id="{AE61ECCD-AED9-476E-B65A-7FC37424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1828" y="4932998"/>
          <a:ext cx="1389530" cy="1056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56030</xdr:colOff>
      <xdr:row>9</xdr:row>
      <xdr:rowOff>100853</xdr:rowOff>
    </xdr:from>
    <xdr:ext cx="1445559" cy="1075764"/>
    <xdr:pic>
      <xdr:nvPicPr>
        <xdr:cNvPr id="27" name="Рисунок 5" descr="финская черепица (зелёный).png">
          <a:extLst>
            <a:ext uri="{FF2B5EF4-FFF2-40B4-BE49-F238E27FC236}">
              <a16:creationId xmlns:a16="http://schemas.microsoft.com/office/drawing/2014/main" id="{FD1D1FD1-C7ED-4F50-9E4A-A4BC33B1B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7005" y="2358278"/>
          <a:ext cx="1445559" cy="1075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56030</xdr:colOff>
      <xdr:row>10</xdr:row>
      <xdr:rowOff>78183</xdr:rowOff>
    </xdr:from>
    <xdr:ext cx="1445559" cy="960336"/>
    <xdr:pic>
      <xdr:nvPicPr>
        <xdr:cNvPr id="28" name="Рисунок 1">
          <a:extLst>
            <a:ext uri="{FF2B5EF4-FFF2-40B4-BE49-F238E27FC236}">
              <a16:creationId xmlns:a16="http://schemas.microsoft.com/office/drawing/2014/main" id="{4C55CAF8-0C63-4728-841B-8A6D3DEA5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7005" y="3554808"/>
          <a:ext cx="1445559" cy="960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45243</xdr:colOff>
      <xdr:row>13</xdr:row>
      <xdr:rowOff>36726</xdr:rowOff>
    </xdr:from>
    <xdr:ext cx="1488282" cy="1390194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7493" y="5142126"/>
          <a:ext cx="1488282" cy="1390194"/>
        </a:xfrm>
        <a:prstGeom prst="rect">
          <a:avLst/>
        </a:prstGeom>
      </xdr:spPr>
    </xdr:pic>
    <xdr:clientData/>
  </xdr:oneCellAnchor>
  <xdr:oneCellAnchor>
    <xdr:from>
      <xdr:col>6</xdr:col>
      <xdr:colOff>50008</xdr:colOff>
      <xdr:row>15</xdr:row>
      <xdr:rowOff>47625</xdr:rowOff>
    </xdr:from>
    <xdr:ext cx="1490348" cy="1485900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2258" y="6610350"/>
          <a:ext cx="1490348" cy="1485900"/>
        </a:xfrm>
        <a:prstGeom prst="rect">
          <a:avLst/>
        </a:prstGeom>
      </xdr:spPr>
    </xdr:pic>
    <xdr:clientData/>
  </xdr:oneCellAnchor>
  <xdr:oneCellAnchor>
    <xdr:from>
      <xdr:col>6</xdr:col>
      <xdr:colOff>58851</xdr:colOff>
      <xdr:row>17</xdr:row>
      <xdr:rowOff>35719</xdr:rowOff>
    </xdr:from>
    <xdr:ext cx="1479164" cy="1440656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1101" y="8170069"/>
          <a:ext cx="1479164" cy="1440656"/>
        </a:xfrm>
        <a:prstGeom prst="rect">
          <a:avLst/>
        </a:prstGeom>
      </xdr:spPr>
    </xdr:pic>
    <xdr:clientData/>
  </xdr:oneCellAnchor>
  <xdr:oneCellAnchor>
    <xdr:from>
      <xdr:col>6</xdr:col>
      <xdr:colOff>65994</xdr:colOff>
      <xdr:row>19</xdr:row>
      <xdr:rowOff>48972</xdr:rowOff>
    </xdr:from>
    <xdr:ext cx="1458006" cy="1517174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244" y="9697797"/>
          <a:ext cx="1458006" cy="1517174"/>
        </a:xfrm>
        <a:prstGeom prst="rect">
          <a:avLst/>
        </a:prstGeom>
      </xdr:spPr>
    </xdr:pic>
    <xdr:clientData/>
  </xdr:oneCellAnchor>
  <xdr:oneCellAnchor>
    <xdr:from>
      <xdr:col>6</xdr:col>
      <xdr:colOff>70294</xdr:colOff>
      <xdr:row>22</xdr:row>
      <xdr:rowOff>57150</xdr:rowOff>
    </xdr:from>
    <xdr:ext cx="1455075" cy="1447800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544" y="11563350"/>
          <a:ext cx="1455075" cy="1447800"/>
        </a:xfrm>
        <a:prstGeom prst="rect">
          <a:avLst/>
        </a:prstGeom>
      </xdr:spPr>
    </xdr:pic>
    <xdr:clientData/>
  </xdr:oneCellAnchor>
  <xdr:oneCellAnchor>
    <xdr:from>
      <xdr:col>6</xdr:col>
      <xdr:colOff>53902</xdr:colOff>
      <xdr:row>24</xdr:row>
      <xdr:rowOff>40822</xdr:rowOff>
    </xdr:from>
    <xdr:ext cx="1471465" cy="1492704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152" y="13090072"/>
          <a:ext cx="1471465" cy="1492704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2552700</xdr:colOff>
      <xdr:row>22</xdr:row>
      <xdr:rowOff>0</xdr:rowOff>
    </xdr:from>
    <xdr:to>
      <xdr:col>0</xdr:col>
      <xdr:colOff>2552700</xdr:colOff>
      <xdr:row>24</xdr:row>
      <xdr:rowOff>1</xdr:rowOff>
    </xdr:to>
    <xdr:pic>
      <xdr:nvPicPr>
        <xdr:cNvPr id="2" name="Picture 3" descr="im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6497300"/>
          <a:ext cx="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3524250</xdr:colOff>
      <xdr:row>22</xdr:row>
      <xdr:rowOff>0</xdr:rowOff>
    </xdr:from>
    <xdr:to>
      <xdr:col>1</xdr:col>
      <xdr:colOff>0</xdr:colOff>
      <xdr:row>26</xdr:row>
      <xdr:rowOff>28575</xdr:rowOff>
    </xdr:to>
    <xdr:pic>
      <xdr:nvPicPr>
        <xdr:cNvPr id="3" name="Picture 8" descr="Сайдинг D4,5Dutchlap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6497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3981450</xdr:colOff>
      <xdr:row>22</xdr:row>
      <xdr:rowOff>0</xdr:rowOff>
    </xdr:from>
    <xdr:to>
      <xdr:col>1</xdr:col>
      <xdr:colOff>2801</xdr:colOff>
      <xdr:row>29</xdr:row>
      <xdr:rowOff>19051</xdr:rowOff>
    </xdr:to>
    <xdr:pic>
      <xdr:nvPicPr>
        <xdr:cNvPr id="4" name="Picture 10" descr="Сайдинг S7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6497300"/>
          <a:ext cx="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3629025</xdr:colOff>
      <xdr:row>22</xdr:row>
      <xdr:rowOff>0</xdr:rowOff>
    </xdr:from>
    <xdr:to>
      <xdr:col>1</xdr:col>
      <xdr:colOff>0</xdr:colOff>
      <xdr:row>27</xdr:row>
      <xdr:rowOff>47625</xdr:rowOff>
    </xdr:to>
    <xdr:pic>
      <xdr:nvPicPr>
        <xdr:cNvPr id="5" name="Picture 12" descr="Соффит перфорированный T4-Soffit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64973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121285</xdr:colOff>
      <xdr:row>9</xdr:row>
      <xdr:rowOff>47625</xdr:rowOff>
    </xdr:from>
    <xdr:to>
      <xdr:col>5</xdr:col>
      <xdr:colOff>1238250</xdr:colOff>
      <xdr:row>9</xdr:row>
      <xdr:rowOff>1022434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7310" y="2876550"/>
          <a:ext cx="2469515" cy="974809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10</xdr:row>
      <xdr:rowOff>82308</xdr:rowOff>
    </xdr:from>
    <xdr:to>
      <xdr:col>5</xdr:col>
      <xdr:colOff>1295400</xdr:colOff>
      <xdr:row>10</xdr:row>
      <xdr:rowOff>1065513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3978033"/>
          <a:ext cx="2514600" cy="983205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</xdr:colOff>
      <xdr:row>11</xdr:row>
      <xdr:rowOff>38100</xdr:rowOff>
    </xdr:from>
    <xdr:to>
      <xdr:col>5</xdr:col>
      <xdr:colOff>1297762</xdr:colOff>
      <xdr:row>11</xdr:row>
      <xdr:rowOff>990600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4" y="5038725"/>
          <a:ext cx="2593163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12</xdr:row>
      <xdr:rowOff>19050</xdr:rowOff>
    </xdr:from>
    <xdr:to>
      <xdr:col>5</xdr:col>
      <xdr:colOff>1304925</xdr:colOff>
      <xdr:row>12</xdr:row>
      <xdr:rowOff>1038226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6086475"/>
          <a:ext cx="2457450" cy="1019176"/>
        </a:xfrm>
        <a:prstGeom prst="rect">
          <a:avLst/>
        </a:prstGeom>
      </xdr:spPr>
    </xdr:pic>
    <xdr:clientData/>
  </xdr:twoCellAnchor>
  <xdr:twoCellAnchor editAs="oneCell">
    <xdr:from>
      <xdr:col>4</xdr:col>
      <xdr:colOff>25707</xdr:colOff>
      <xdr:row>13</xdr:row>
      <xdr:rowOff>55000</xdr:rowOff>
    </xdr:from>
    <xdr:to>
      <xdr:col>5</xdr:col>
      <xdr:colOff>1266012</xdr:colOff>
      <xdr:row>13</xdr:row>
      <xdr:rowOff>1140850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497" y="8914274"/>
          <a:ext cx="2592241" cy="1085850"/>
        </a:xfrm>
        <a:prstGeom prst="rect">
          <a:avLst/>
        </a:prstGeom>
      </xdr:spPr>
    </xdr:pic>
    <xdr:clientData/>
  </xdr:twoCellAnchor>
  <xdr:twoCellAnchor>
    <xdr:from>
      <xdr:col>4</xdr:col>
      <xdr:colOff>349623</xdr:colOff>
      <xdr:row>15</xdr:row>
      <xdr:rowOff>114300</xdr:rowOff>
    </xdr:from>
    <xdr:to>
      <xdr:col>4</xdr:col>
      <xdr:colOff>559173</xdr:colOff>
      <xdr:row>17</xdr:row>
      <xdr:rowOff>144879</xdr:rowOff>
    </xdr:to>
    <xdr:pic>
      <xdr:nvPicPr>
        <xdr:cNvPr id="23" name="Рисунок 4">
          <a:extLst>
            <a:ext uri="{FF2B5EF4-FFF2-40B4-BE49-F238E27FC236}">
              <a16:creationId xmlns:a16="http://schemas.microsoft.com/office/drawing/2014/main" id="{00000000-0008-0000-1B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4848" y="8105775"/>
          <a:ext cx="209550" cy="602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834278</xdr:colOff>
      <xdr:row>16</xdr:row>
      <xdr:rowOff>24298</xdr:rowOff>
    </xdr:from>
    <xdr:to>
      <xdr:col>4</xdr:col>
      <xdr:colOff>1034303</xdr:colOff>
      <xdr:row>18</xdr:row>
      <xdr:rowOff>119548</xdr:rowOff>
    </xdr:to>
    <xdr:pic>
      <xdr:nvPicPr>
        <xdr:cNvPr id="24" name="Рисунок 5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9503" y="8301523"/>
          <a:ext cx="200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1319493</xdr:colOff>
      <xdr:row>18</xdr:row>
      <xdr:rowOff>38101</xdr:rowOff>
    </xdr:from>
    <xdr:to>
      <xdr:col>5</xdr:col>
      <xdr:colOff>526746</xdr:colOff>
      <xdr:row>18</xdr:row>
      <xdr:rowOff>213561</xdr:rowOff>
    </xdr:to>
    <xdr:pic>
      <xdr:nvPicPr>
        <xdr:cNvPr id="25" name="Рисунок 6">
          <a:extLst>
            <a:ext uri="{FF2B5EF4-FFF2-40B4-BE49-F238E27FC236}">
              <a16:creationId xmlns:a16="http://schemas.microsoft.com/office/drawing/2014/main" id="{00000000-0008-0000-1B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4718" y="8886826"/>
          <a:ext cx="559803" cy="175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792257</xdr:colOff>
      <xdr:row>18</xdr:row>
      <xdr:rowOff>197193</xdr:rowOff>
    </xdr:from>
    <xdr:to>
      <xdr:col>5</xdr:col>
      <xdr:colOff>1058957</xdr:colOff>
      <xdr:row>20</xdr:row>
      <xdr:rowOff>190500</xdr:rowOff>
    </xdr:to>
    <xdr:pic>
      <xdr:nvPicPr>
        <xdr:cNvPr id="26" name="Рисунок 274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0032" y="9045918"/>
          <a:ext cx="266700" cy="56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2552700</xdr:colOff>
      <xdr:row>42</xdr:row>
      <xdr:rowOff>0</xdr:rowOff>
    </xdr:from>
    <xdr:to>
      <xdr:col>0</xdr:col>
      <xdr:colOff>2552700</xdr:colOff>
      <xdr:row>43</xdr:row>
      <xdr:rowOff>66677</xdr:rowOff>
    </xdr:to>
    <xdr:pic>
      <xdr:nvPicPr>
        <xdr:cNvPr id="3" name="Picture 3" descr="img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5782925"/>
          <a:ext cx="1333500" cy="2228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3524250</xdr:colOff>
      <xdr:row>42</xdr:row>
      <xdr:rowOff>0</xdr:rowOff>
    </xdr:from>
    <xdr:to>
      <xdr:col>1</xdr:col>
      <xdr:colOff>0</xdr:colOff>
      <xdr:row>46</xdr:row>
      <xdr:rowOff>28573</xdr:rowOff>
    </xdr:to>
    <xdr:pic>
      <xdr:nvPicPr>
        <xdr:cNvPr id="7" name="Picture 8" descr="Сайдинг D4,5Dutchlap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8297525"/>
          <a:ext cx="20574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3981450</xdr:colOff>
      <xdr:row>42</xdr:row>
      <xdr:rowOff>0</xdr:rowOff>
    </xdr:from>
    <xdr:to>
      <xdr:col>1</xdr:col>
      <xdr:colOff>0</xdr:colOff>
      <xdr:row>49</xdr:row>
      <xdr:rowOff>4082</xdr:rowOff>
    </xdr:to>
    <xdr:pic>
      <xdr:nvPicPr>
        <xdr:cNvPr id="9" name="Picture 10" descr="Сайдинг S7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9145250"/>
          <a:ext cx="1828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3629025</xdr:colOff>
      <xdr:row>42</xdr:row>
      <xdr:rowOff>0</xdr:rowOff>
    </xdr:from>
    <xdr:to>
      <xdr:col>1</xdr:col>
      <xdr:colOff>0</xdr:colOff>
      <xdr:row>47</xdr:row>
      <xdr:rowOff>47623</xdr:rowOff>
    </xdr:to>
    <xdr:pic>
      <xdr:nvPicPr>
        <xdr:cNvPr id="11" name="Picture 12" descr="Соффит перфорированный T4-Soffit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0402550"/>
          <a:ext cx="2095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1321592</xdr:colOff>
      <xdr:row>15</xdr:row>
      <xdr:rowOff>50101</xdr:rowOff>
    </xdr:from>
    <xdr:to>
      <xdr:col>5</xdr:col>
      <xdr:colOff>1085407</xdr:colOff>
      <xdr:row>21</xdr:row>
      <xdr:rowOff>34340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4667" y="3174301"/>
          <a:ext cx="1116365" cy="1117714"/>
        </a:xfrm>
        <a:prstGeom prst="rect">
          <a:avLst/>
        </a:prstGeom>
      </xdr:spPr>
    </xdr:pic>
    <xdr:clientData/>
  </xdr:twoCellAnchor>
  <xdr:twoCellAnchor editAs="oneCell">
    <xdr:from>
      <xdr:col>4</xdr:col>
      <xdr:colOff>191608</xdr:colOff>
      <xdr:row>10</xdr:row>
      <xdr:rowOff>22150</xdr:rowOff>
    </xdr:from>
    <xdr:to>
      <xdr:col>4</xdr:col>
      <xdr:colOff>1170429</xdr:colOff>
      <xdr:row>15</xdr:row>
      <xdr:rowOff>55377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399" y="11640435"/>
          <a:ext cx="978821" cy="974651"/>
        </a:xfrm>
        <a:prstGeom prst="rect">
          <a:avLst/>
        </a:prstGeom>
      </xdr:spPr>
    </xdr:pic>
    <xdr:clientData/>
  </xdr:twoCellAnchor>
  <xdr:twoCellAnchor editAs="oneCell">
    <xdr:from>
      <xdr:col>5</xdr:col>
      <xdr:colOff>29849</xdr:colOff>
      <xdr:row>31</xdr:row>
      <xdr:rowOff>101816</xdr:rowOff>
    </xdr:from>
    <xdr:to>
      <xdr:col>5</xdr:col>
      <xdr:colOff>1043819</xdr:colOff>
      <xdr:row>37</xdr:row>
      <xdr:rowOff>89069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5474" y="6073991"/>
          <a:ext cx="1013970" cy="1006428"/>
        </a:xfrm>
        <a:prstGeom prst="rect">
          <a:avLst/>
        </a:prstGeom>
      </xdr:spPr>
    </xdr:pic>
    <xdr:clientData/>
  </xdr:twoCellAnchor>
  <xdr:twoCellAnchor editAs="oneCell">
    <xdr:from>
      <xdr:col>4</xdr:col>
      <xdr:colOff>147565</xdr:colOff>
      <xdr:row>27</xdr:row>
      <xdr:rowOff>24400</xdr:rowOff>
    </xdr:from>
    <xdr:to>
      <xdr:col>4</xdr:col>
      <xdr:colOff>1061704</xdr:colOff>
      <xdr:row>31</xdr:row>
      <xdr:rowOff>184527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0640" y="5234575"/>
          <a:ext cx="914139" cy="922127"/>
        </a:xfrm>
        <a:prstGeom prst="rect">
          <a:avLst/>
        </a:prstGeom>
      </xdr:spPr>
    </xdr:pic>
    <xdr:clientData/>
  </xdr:twoCellAnchor>
  <xdr:twoCellAnchor editAs="oneCell">
    <xdr:from>
      <xdr:col>4</xdr:col>
      <xdr:colOff>64262</xdr:colOff>
      <xdr:row>15</xdr:row>
      <xdr:rowOff>10490</xdr:rowOff>
    </xdr:from>
    <xdr:to>
      <xdr:col>4</xdr:col>
      <xdr:colOff>1099583</xdr:colOff>
      <xdr:row>20</xdr:row>
      <xdr:rowOff>102365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337" y="3134690"/>
          <a:ext cx="1035321" cy="1044375"/>
        </a:xfrm>
        <a:prstGeom prst="rect">
          <a:avLst/>
        </a:prstGeom>
      </xdr:spPr>
    </xdr:pic>
    <xdr:clientData/>
  </xdr:twoCellAnchor>
  <xdr:twoCellAnchor editAs="oneCell">
    <xdr:from>
      <xdr:col>4</xdr:col>
      <xdr:colOff>70192</xdr:colOff>
      <xdr:row>20</xdr:row>
      <xdr:rowOff>114300</xdr:rowOff>
    </xdr:from>
    <xdr:to>
      <xdr:col>4</xdr:col>
      <xdr:colOff>1066577</xdr:colOff>
      <xdr:row>26</xdr:row>
      <xdr:rowOff>175068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267" y="4191000"/>
          <a:ext cx="996385" cy="1003743"/>
        </a:xfrm>
        <a:prstGeom prst="rect">
          <a:avLst/>
        </a:prstGeom>
      </xdr:spPr>
    </xdr:pic>
    <xdr:clientData/>
  </xdr:twoCellAnchor>
  <xdr:twoCellAnchor editAs="oneCell">
    <xdr:from>
      <xdr:col>5</xdr:col>
      <xdr:colOff>348150</xdr:colOff>
      <xdr:row>20</xdr:row>
      <xdr:rowOff>95250</xdr:rowOff>
    </xdr:from>
    <xdr:to>
      <xdr:col>5</xdr:col>
      <xdr:colOff>1279135</xdr:colOff>
      <xdr:row>26</xdr:row>
      <xdr:rowOff>80851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3775" y="4171950"/>
          <a:ext cx="930985" cy="928576"/>
        </a:xfrm>
        <a:prstGeom prst="rect">
          <a:avLst/>
        </a:prstGeom>
      </xdr:spPr>
    </xdr:pic>
    <xdr:clientData/>
  </xdr:twoCellAnchor>
  <xdr:twoCellAnchor editAs="oneCell">
    <xdr:from>
      <xdr:col>4</xdr:col>
      <xdr:colOff>46148</xdr:colOff>
      <xdr:row>31</xdr:row>
      <xdr:rowOff>112527</xdr:rowOff>
    </xdr:from>
    <xdr:to>
      <xdr:col>4</xdr:col>
      <xdr:colOff>1129709</xdr:colOff>
      <xdr:row>37</xdr:row>
      <xdr:rowOff>171142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9223" y="6084702"/>
          <a:ext cx="1083561" cy="1077790"/>
        </a:xfrm>
        <a:prstGeom prst="rect">
          <a:avLst/>
        </a:prstGeom>
      </xdr:spPr>
    </xdr:pic>
    <xdr:clientData/>
  </xdr:twoCellAnchor>
  <xdr:twoCellAnchor editAs="oneCell">
    <xdr:from>
      <xdr:col>5</xdr:col>
      <xdr:colOff>19492</xdr:colOff>
      <xdr:row>26</xdr:row>
      <xdr:rowOff>63628</xdr:rowOff>
    </xdr:from>
    <xdr:to>
      <xdr:col>5</xdr:col>
      <xdr:colOff>1003115</xdr:colOff>
      <xdr:row>31</xdr:row>
      <xdr:rowOff>93891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5117" y="5083303"/>
          <a:ext cx="983623" cy="982763"/>
        </a:xfrm>
        <a:prstGeom prst="rect">
          <a:avLst/>
        </a:prstGeom>
      </xdr:spPr>
    </xdr:pic>
    <xdr:clientData/>
  </xdr:twoCellAnchor>
  <xdr:twoCellAnchor editAs="oneCell">
    <xdr:from>
      <xdr:col>5</xdr:col>
      <xdr:colOff>59250</xdr:colOff>
      <xdr:row>10</xdr:row>
      <xdr:rowOff>31601</xdr:rowOff>
    </xdr:from>
    <xdr:to>
      <xdr:col>5</xdr:col>
      <xdr:colOff>999792</xdr:colOff>
      <xdr:row>15</xdr:row>
      <xdr:rowOff>22152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8262" y="11649886"/>
          <a:ext cx="940542" cy="931975"/>
        </a:xfrm>
        <a:prstGeom prst="rect">
          <a:avLst/>
        </a:prstGeom>
      </xdr:spPr>
    </xdr:pic>
    <xdr:clientData/>
  </xdr:twoCellAnchor>
  <xdr:twoCellAnchor editAs="oneCell">
    <xdr:from>
      <xdr:col>5</xdr:col>
      <xdr:colOff>55377</xdr:colOff>
      <xdr:row>36</xdr:row>
      <xdr:rowOff>0</xdr:rowOff>
    </xdr:from>
    <xdr:to>
      <xdr:col>5</xdr:col>
      <xdr:colOff>1078317</xdr:colOff>
      <xdr:row>40</xdr:row>
      <xdr:rowOff>3520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389" y="18197180"/>
          <a:ext cx="1022940" cy="1025242"/>
        </a:xfrm>
        <a:prstGeom prst="rect">
          <a:avLst/>
        </a:prstGeom>
      </xdr:spPr>
    </xdr:pic>
    <xdr:clientData/>
  </xdr:twoCellAnchor>
  <xdr:twoCellAnchor editAs="oneCell">
    <xdr:from>
      <xdr:col>4</xdr:col>
      <xdr:colOff>112306</xdr:colOff>
      <xdr:row>37</xdr:row>
      <xdr:rowOff>200024</xdr:rowOff>
    </xdr:from>
    <xdr:to>
      <xdr:col>4</xdr:col>
      <xdr:colOff>1164486</xdr:colOff>
      <xdr:row>40</xdr:row>
      <xdr:rowOff>95250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46" b="19246"/>
        <a:stretch/>
      </xdr:blipFill>
      <xdr:spPr>
        <a:xfrm>
          <a:off x="9475381" y="7191374"/>
          <a:ext cx="1052180" cy="666751"/>
        </a:xfrm>
        <a:prstGeom prst="rect">
          <a:avLst/>
        </a:prstGeom>
      </xdr:spPr>
    </xdr:pic>
    <xdr:clientData/>
  </xdr:twoCellAnchor>
  <xdr:twoCellAnchor editAs="oneCell">
    <xdr:from>
      <xdr:col>5</xdr:col>
      <xdr:colOff>114446</xdr:colOff>
      <xdr:row>37</xdr:row>
      <xdr:rowOff>42348</xdr:rowOff>
    </xdr:from>
    <xdr:to>
      <xdr:col>5</xdr:col>
      <xdr:colOff>1052402</xdr:colOff>
      <xdr:row>40</xdr:row>
      <xdr:rowOff>209995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0071" y="7033698"/>
          <a:ext cx="937956" cy="93917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952501</xdr:colOff>
      <xdr:row>22</xdr:row>
      <xdr:rowOff>171449</xdr:rowOff>
    </xdr:from>
    <xdr:to>
      <xdr:col>5</xdr:col>
      <xdr:colOff>438151</xdr:colOff>
      <xdr:row>27</xdr:row>
      <xdr:rowOff>9524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4" t="21261" r="8038" b="21232"/>
        <a:stretch/>
      </xdr:blipFill>
      <xdr:spPr>
        <a:xfrm>
          <a:off x="10315576" y="4619624"/>
          <a:ext cx="838200" cy="6000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2038350</xdr:colOff>
      <xdr:row>25</xdr:row>
      <xdr:rowOff>38100</xdr:rowOff>
    </xdr:from>
    <xdr:to>
      <xdr:col>3</xdr:col>
      <xdr:colOff>2150744</xdr:colOff>
      <xdr:row>47</xdr:row>
      <xdr:rowOff>130027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124575"/>
          <a:ext cx="5074919" cy="40733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57</xdr:row>
      <xdr:rowOff>314325</xdr:rowOff>
    </xdr:from>
    <xdr:to>
      <xdr:col>8</xdr:col>
      <xdr:colOff>2308070</xdr:colOff>
      <xdr:row>58</xdr:row>
      <xdr:rowOff>339440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/>
        </a:blip>
        <a:srcRect t="15355" b="14349"/>
        <a:stretch>
          <a:fillRect/>
        </a:stretch>
      </xdr:blipFill>
      <xdr:spPr bwMode="auto">
        <a:xfrm>
          <a:off x="9248775" y="15306675"/>
          <a:ext cx="2308070" cy="434690"/>
        </a:xfrm>
        <a:prstGeom prst="rect">
          <a:avLst/>
        </a:prstGeom>
        <a:noFill/>
        <a:ln w="9525">
          <a:solidFill>
            <a:schemeClr val="bg1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9</xdr:row>
      <xdr:rowOff>19049</xdr:rowOff>
    </xdr:from>
    <xdr:to>
      <xdr:col>4</xdr:col>
      <xdr:colOff>1562100</xdr:colOff>
      <xdr:row>11</xdr:row>
      <xdr:rowOff>419100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37"/>
        <a:stretch/>
      </xdr:blipFill>
      <xdr:spPr>
        <a:xfrm>
          <a:off x="7315200" y="2114549"/>
          <a:ext cx="1552575" cy="1314451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123826</xdr:colOff>
      <xdr:row>12</xdr:row>
      <xdr:rowOff>66675</xdr:rowOff>
    </xdr:from>
    <xdr:to>
      <xdr:col>4</xdr:col>
      <xdr:colOff>1447800</xdr:colOff>
      <xdr:row>13</xdr:row>
      <xdr:rowOff>742949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1" y="3533775"/>
          <a:ext cx="1323974" cy="1323974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14</xdr:row>
      <xdr:rowOff>95250</xdr:rowOff>
    </xdr:from>
    <xdr:to>
      <xdr:col>4</xdr:col>
      <xdr:colOff>1352549</xdr:colOff>
      <xdr:row>16</xdr:row>
      <xdr:rowOff>304799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4962525"/>
          <a:ext cx="1209674" cy="12096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326092</xdr:colOff>
      <xdr:row>10</xdr:row>
      <xdr:rowOff>152400</xdr:rowOff>
    </xdr:from>
    <xdr:to>
      <xdr:col>5</xdr:col>
      <xdr:colOff>1316692</xdr:colOff>
      <xdr:row>12</xdr:row>
      <xdr:rowOff>342900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1474" y="2539253"/>
          <a:ext cx="990600" cy="997323"/>
        </a:xfrm>
        <a:prstGeom prst="rect">
          <a:avLst/>
        </a:prstGeom>
      </xdr:spPr>
    </xdr:pic>
    <xdr:clientData/>
  </xdr:twoCellAnchor>
  <xdr:twoCellAnchor editAs="oneCell">
    <xdr:from>
      <xdr:col>5</xdr:col>
      <xdr:colOff>228599</xdr:colOff>
      <xdr:row>13</xdr:row>
      <xdr:rowOff>38100</xdr:rowOff>
    </xdr:from>
    <xdr:to>
      <xdr:col>5</xdr:col>
      <xdr:colOff>1285874</xdr:colOff>
      <xdr:row>13</xdr:row>
      <xdr:rowOff>1095375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981" y="3635188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171449</xdr:colOff>
      <xdr:row>15</xdr:row>
      <xdr:rowOff>47625</xdr:rowOff>
    </xdr:from>
    <xdr:to>
      <xdr:col>5</xdr:col>
      <xdr:colOff>1419224</xdr:colOff>
      <xdr:row>16</xdr:row>
      <xdr:rowOff>609600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899" y="4905375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38101</xdr:colOff>
      <xdr:row>18</xdr:row>
      <xdr:rowOff>104775</xdr:rowOff>
    </xdr:from>
    <xdr:to>
      <xdr:col>5</xdr:col>
      <xdr:colOff>1780151</xdr:colOff>
      <xdr:row>19</xdr:row>
      <xdr:rowOff>552450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1" y="6819900"/>
          <a:ext cx="1742050" cy="11620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21</xdr:row>
      <xdr:rowOff>69594</xdr:rowOff>
    </xdr:from>
    <xdr:to>
      <xdr:col>5</xdr:col>
      <xdr:colOff>1737476</xdr:colOff>
      <xdr:row>22</xdr:row>
      <xdr:rowOff>438150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ACE67EF-51CB-4DA4-9F82-32E38FCA1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" t="25368" r="6005" b="27941"/>
        <a:stretch/>
      </xdr:blipFill>
      <xdr:spPr>
        <a:xfrm>
          <a:off x="7572375" y="8775444"/>
          <a:ext cx="1670801" cy="8829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30</xdr:row>
      <xdr:rowOff>20731</xdr:rowOff>
    </xdr:from>
    <xdr:to>
      <xdr:col>6</xdr:col>
      <xdr:colOff>1410288</xdr:colOff>
      <xdr:row>33</xdr:row>
      <xdr:rowOff>254933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0599" y="10509437"/>
          <a:ext cx="1305513" cy="1108261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34</xdr:row>
      <xdr:rowOff>30862</xdr:rowOff>
    </xdr:from>
    <xdr:to>
      <xdr:col>6</xdr:col>
      <xdr:colOff>1381125</xdr:colOff>
      <xdr:row>34</xdr:row>
      <xdr:rowOff>981076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15937612"/>
          <a:ext cx="1219200" cy="950214"/>
        </a:xfrm>
        <a:prstGeom prst="rect">
          <a:avLst/>
        </a:prstGeom>
      </xdr:spPr>
    </xdr:pic>
    <xdr:clientData/>
  </xdr:twoCellAnchor>
  <xdr:twoCellAnchor editAs="oneCell">
    <xdr:from>
      <xdr:col>6</xdr:col>
      <xdr:colOff>25046</xdr:colOff>
      <xdr:row>9</xdr:row>
      <xdr:rowOff>89647</xdr:rowOff>
    </xdr:from>
    <xdr:to>
      <xdr:col>6</xdr:col>
      <xdr:colOff>1464327</xdr:colOff>
      <xdr:row>13</xdr:row>
      <xdr:rowOff>134469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1664" y="5020235"/>
          <a:ext cx="1439281" cy="1165410"/>
        </a:xfrm>
        <a:prstGeom prst="rect">
          <a:avLst/>
        </a:prstGeom>
      </xdr:spPr>
    </xdr:pic>
    <xdr:clientData/>
  </xdr:twoCellAnchor>
  <xdr:twoCellAnchor editAs="oneCell">
    <xdr:from>
      <xdr:col>6</xdr:col>
      <xdr:colOff>62980</xdr:colOff>
      <xdr:row>14</xdr:row>
      <xdr:rowOff>55998</xdr:rowOff>
    </xdr:from>
    <xdr:to>
      <xdr:col>6</xdr:col>
      <xdr:colOff>1445560</xdr:colOff>
      <xdr:row>18</xdr:row>
      <xdr:rowOff>102532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1130" y="3542148"/>
          <a:ext cx="1382580" cy="1103809"/>
        </a:xfrm>
        <a:prstGeom prst="rect">
          <a:avLst/>
        </a:prstGeom>
      </xdr:spPr>
    </xdr:pic>
    <xdr:clientData/>
  </xdr:twoCellAnchor>
  <xdr:twoCellAnchor editAs="oneCell">
    <xdr:from>
      <xdr:col>6</xdr:col>
      <xdr:colOff>129068</xdr:colOff>
      <xdr:row>18</xdr:row>
      <xdr:rowOff>28574</xdr:rowOff>
    </xdr:from>
    <xdr:to>
      <xdr:col>6</xdr:col>
      <xdr:colOff>1414182</xdr:colOff>
      <xdr:row>24</xdr:row>
      <xdr:rowOff>254986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7218" y="4619624"/>
          <a:ext cx="1285114" cy="1055087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27</xdr:row>
      <xdr:rowOff>93179</xdr:rowOff>
    </xdr:from>
    <xdr:to>
      <xdr:col>6</xdr:col>
      <xdr:colOff>1357593</xdr:colOff>
      <xdr:row>29</xdr:row>
      <xdr:rowOff>329321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1" y="5808179"/>
          <a:ext cx="1205192" cy="979092"/>
        </a:xfrm>
        <a:prstGeom prst="rect">
          <a:avLst/>
        </a:prstGeom>
      </xdr:spPr>
    </xdr:pic>
    <xdr:clientData/>
  </xdr:twoCellAnchor>
  <xdr:twoCellAnchor editAs="oneCell">
    <xdr:from>
      <xdr:col>6</xdr:col>
      <xdr:colOff>324972</xdr:colOff>
      <xdr:row>38</xdr:row>
      <xdr:rowOff>562</xdr:rowOff>
    </xdr:from>
    <xdr:to>
      <xdr:col>6</xdr:col>
      <xdr:colOff>1176617</xdr:colOff>
      <xdr:row>41</xdr:row>
      <xdr:rowOff>112619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796" y="11755533"/>
          <a:ext cx="851645" cy="8516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12</xdr:row>
      <xdr:rowOff>57150</xdr:rowOff>
    </xdr:from>
    <xdr:to>
      <xdr:col>4</xdr:col>
      <xdr:colOff>1657350</xdr:colOff>
      <xdr:row>12</xdr:row>
      <xdr:rowOff>1514475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8220075"/>
          <a:ext cx="1457325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592664</xdr:colOff>
      <xdr:row>20</xdr:row>
      <xdr:rowOff>57151</xdr:rowOff>
    </xdr:from>
    <xdr:to>
      <xdr:col>4</xdr:col>
      <xdr:colOff>1475232</xdr:colOff>
      <xdr:row>20</xdr:row>
      <xdr:rowOff>1285875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8989" y="9753601"/>
          <a:ext cx="882568" cy="1228724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25</xdr:row>
      <xdr:rowOff>28734</xdr:rowOff>
    </xdr:from>
    <xdr:to>
      <xdr:col>4</xdr:col>
      <xdr:colOff>1771650</xdr:colOff>
      <xdr:row>25</xdr:row>
      <xdr:rowOff>1533527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11020584"/>
          <a:ext cx="1457325" cy="1504793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112057</xdr:colOff>
      <xdr:row>8</xdr:row>
      <xdr:rowOff>123265</xdr:rowOff>
    </xdr:from>
    <xdr:to>
      <xdr:col>4</xdr:col>
      <xdr:colOff>1848969</xdr:colOff>
      <xdr:row>8</xdr:row>
      <xdr:rowOff>1860177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9381" y="9300883"/>
          <a:ext cx="1736912" cy="1736912"/>
        </a:xfrm>
        <a:prstGeom prst="rect">
          <a:avLst/>
        </a:prstGeom>
      </xdr:spPr>
    </xdr:pic>
    <xdr:clientData/>
  </xdr:twoCellAnchor>
  <xdr:oneCellAnchor>
    <xdr:from>
      <xdr:col>4</xdr:col>
      <xdr:colOff>403412</xdr:colOff>
      <xdr:row>9</xdr:row>
      <xdr:rowOff>324970</xdr:rowOff>
    </xdr:from>
    <xdr:ext cx="1181081" cy="1573866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177" y="6331323"/>
          <a:ext cx="1181081" cy="1573866"/>
        </a:xfrm>
        <a:prstGeom prst="rect">
          <a:avLst/>
        </a:prstGeom>
      </xdr:spPr>
    </xdr:pic>
    <xdr:clientData/>
  </xdr:oneCellAnchor>
  <xdr:twoCellAnchor editAs="oneCell">
    <xdr:from>
      <xdr:col>4</xdr:col>
      <xdr:colOff>201706</xdr:colOff>
      <xdr:row>10</xdr:row>
      <xdr:rowOff>257735</xdr:rowOff>
    </xdr:from>
    <xdr:to>
      <xdr:col>4</xdr:col>
      <xdr:colOff>1882588</xdr:colOff>
      <xdr:row>10</xdr:row>
      <xdr:rowOff>1830770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471" y="6264088"/>
          <a:ext cx="1680882" cy="1573035"/>
        </a:xfrm>
        <a:prstGeom prst="rect">
          <a:avLst/>
        </a:prstGeom>
      </xdr:spPr>
    </xdr:pic>
    <xdr:clientData/>
  </xdr:twoCellAnchor>
  <xdr:oneCellAnchor>
    <xdr:from>
      <xdr:col>4</xdr:col>
      <xdr:colOff>285750</xdr:colOff>
      <xdr:row>28</xdr:row>
      <xdr:rowOff>28575</xdr:rowOff>
    </xdr:from>
    <xdr:ext cx="1602950" cy="1264114"/>
    <xdr:pic>
      <xdr:nvPicPr>
        <xdr:cNvPr id="9" name="Рисунок 8">
          <a:extLst>
            <a:ext uri="{FF2B5EF4-FFF2-40B4-BE49-F238E27FC236}">
              <a16:creationId xmlns:a16="http://schemas.microsoft.com/office/drawing/2014/main" id="{7E59CDED-77E7-4941-95D4-7FB3425E2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43" b="12195"/>
        <a:stretch/>
      </xdr:blipFill>
      <xdr:spPr>
        <a:xfrm>
          <a:off x="5172075" y="12934950"/>
          <a:ext cx="1602950" cy="126411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332645</xdr:colOff>
      <xdr:row>30</xdr:row>
      <xdr:rowOff>78058</xdr:rowOff>
    </xdr:from>
    <xdr:to>
      <xdr:col>5</xdr:col>
      <xdr:colOff>2222126</xdr:colOff>
      <xdr:row>30</xdr:row>
      <xdr:rowOff>1415242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733" y="11889058"/>
          <a:ext cx="1889481" cy="1337184"/>
        </a:xfrm>
        <a:prstGeom prst="rect">
          <a:avLst/>
        </a:prstGeom>
      </xdr:spPr>
    </xdr:pic>
    <xdr:clientData/>
  </xdr:twoCellAnchor>
  <xdr:twoCellAnchor editAs="oneCell">
    <xdr:from>
      <xdr:col>0</xdr:col>
      <xdr:colOff>2959547</xdr:colOff>
      <xdr:row>30</xdr:row>
      <xdr:rowOff>37959</xdr:rowOff>
    </xdr:from>
    <xdr:to>
      <xdr:col>2</xdr:col>
      <xdr:colOff>626651</xdr:colOff>
      <xdr:row>30</xdr:row>
      <xdr:rowOff>1375143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547" y="16773384"/>
          <a:ext cx="1886679" cy="1337184"/>
        </a:xfrm>
        <a:prstGeom prst="rect">
          <a:avLst/>
        </a:prstGeom>
      </xdr:spPr>
    </xdr:pic>
    <xdr:clientData/>
  </xdr:twoCellAnchor>
  <xdr:twoCellAnchor editAs="oneCell">
    <xdr:from>
      <xdr:col>0</xdr:col>
      <xdr:colOff>100462</xdr:colOff>
      <xdr:row>30</xdr:row>
      <xdr:rowOff>95250</xdr:rowOff>
    </xdr:from>
    <xdr:to>
      <xdr:col>0</xdr:col>
      <xdr:colOff>1869224</xdr:colOff>
      <xdr:row>30</xdr:row>
      <xdr:rowOff>1349892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62" y="11944350"/>
          <a:ext cx="1768762" cy="1254642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459441</xdr:colOff>
      <xdr:row>9</xdr:row>
      <xdr:rowOff>266139</xdr:rowOff>
    </xdr:from>
    <xdr:to>
      <xdr:col>0</xdr:col>
      <xdr:colOff>2151529</xdr:colOff>
      <xdr:row>9</xdr:row>
      <xdr:rowOff>1958227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41" y="2380689"/>
          <a:ext cx="1692088" cy="1692088"/>
        </a:xfrm>
        <a:prstGeom prst="rect">
          <a:avLst/>
        </a:prstGeom>
      </xdr:spPr>
    </xdr:pic>
    <xdr:clientData/>
  </xdr:twoCellAnchor>
  <xdr:twoCellAnchor editAs="oneCell">
    <xdr:from>
      <xdr:col>0</xdr:col>
      <xdr:colOff>470647</xdr:colOff>
      <xdr:row>10</xdr:row>
      <xdr:rowOff>425823</xdr:rowOff>
    </xdr:from>
    <xdr:to>
      <xdr:col>0</xdr:col>
      <xdr:colOff>1994646</xdr:colOff>
      <xdr:row>10</xdr:row>
      <xdr:rowOff>1949822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7" y="4569198"/>
          <a:ext cx="1523999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990601</xdr:colOff>
      <xdr:row>30</xdr:row>
      <xdr:rowOff>247651</xdr:rowOff>
    </xdr:from>
    <xdr:to>
      <xdr:col>5</xdr:col>
      <xdr:colOff>77758</xdr:colOff>
      <xdr:row>30</xdr:row>
      <xdr:rowOff>1162051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7F9386B-D114-4B76-B23F-8950972C4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99" t="29848" r="7513" b="27389"/>
        <a:stretch/>
      </xdr:blipFill>
      <xdr:spPr>
        <a:xfrm>
          <a:off x="5210176" y="16983076"/>
          <a:ext cx="2601882" cy="914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2676525</xdr:colOff>
      <xdr:row>41</xdr:row>
      <xdr:rowOff>80467</xdr:rowOff>
    </xdr:from>
    <xdr:to>
      <xdr:col>1</xdr:col>
      <xdr:colOff>883583</xdr:colOff>
      <xdr:row>42</xdr:row>
      <xdr:rowOff>1403023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10729417"/>
          <a:ext cx="1740833" cy="1446381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41</xdr:row>
      <xdr:rowOff>380999</xdr:rowOff>
    </xdr:from>
    <xdr:to>
      <xdr:col>3</xdr:col>
      <xdr:colOff>1743721</xdr:colOff>
      <xdr:row>42</xdr:row>
      <xdr:rowOff>1379010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8248649"/>
          <a:ext cx="1833367" cy="1379011"/>
        </a:xfrm>
        <a:prstGeom prst="rect">
          <a:avLst/>
        </a:prstGeom>
      </xdr:spPr>
    </xdr:pic>
    <xdr:clientData/>
  </xdr:twoCellAnchor>
  <xdr:twoCellAnchor editAs="oneCell">
    <xdr:from>
      <xdr:col>0</xdr:col>
      <xdr:colOff>485472</xdr:colOff>
      <xdr:row>42</xdr:row>
      <xdr:rowOff>190500</xdr:rowOff>
    </xdr:from>
    <xdr:to>
      <xdr:col>0</xdr:col>
      <xdr:colOff>1362075</xdr:colOff>
      <xdr:row>42</xdr:row>
      <xdr:rowOff>1296524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472" y="10963275"/>
          <a:ext cx="876603" cy="110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tunarb.ru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ortunarb.ru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57"/>
  <sheetViews>
    <sheetView showGridLines="0" zoomScaleNormal="100" zoomScaleSheetLayoutView="85" workbookViewId="0"/>
  </sheetViews>
  <sheetFormatPr defaultRowHeight="14.4" x14ac:dyDescent="0.3"/>
  <cols>
    <col min="1" max="1" width="145.6640625" customWidth="1"/>
  </cols>
  <sheetData>
    <row r="1" spans="1:1" ht="15" customHeight="1" x14ac:dyDescent="0.3">
      <c r="A1" s="386" t="s">
        <v>1580</v>
      </c>
    </row>
    <row r="2" spans="1:1" ht="15" customHeight="1" x14ac:dyDescent="0.3">
      <c r="A2" s="209">
        <v>3472576677</v>
      </c>
    </row>
    <row r="3" spans="1:1" ht="15" customHeight="1" x14ac:dyDescent="0.3">
      <c r="A3" s="208" t="s">
        <v>1581</v>
      </c>
    </row>
    <row r="4" spans="1:1" ht="15" customHeight="1" x14ac:dyDescent="0.3">
      <c r="A4" s="1170" t="s">
        <v>1582</v>
      </c>
    </row>
    <row r="5" spans="1:1" ht="15" customHeight="1" thickBot="1" x14ac:dyDescent="0.35"/>
    <row r="6" spans="1:1" ht="18" customHeight="1" thickBot="1" x14ac:dyDescent="0.4">
      <c r="A6" s="127" t="s">
        <v>0</v>
      </c>
    </row>
    <row r="7" spans="1:1" ht="16.2" customHeight="1" x14ac:dyDescent="0.35">
      <c r="A7" s="128" t="s">
        <v>178</v>
      </c>
    </row>
    <row r="8" spans="1:1" ht="16.2" customHeight="1" x14ac:dyDescent="0.3">
      <c r="A8" s="49" t="s">
        <v>205</v>
      </c>
    </row>
    <row r="9" spans="1:1" ht="16.2" customHeight="1" x14ac:dyDescent="0.3">
      <c r="A9" s="49" t="s">
        <v>1010</v>
      </c>
    </row>
    <row r="10" spans="1:1" ht="16.2" customHeight="1" x14ac:dyDescent="0.3">
      <c r="A10" s="49" t="s">
        <v>2</v>
      </c>
    </row>
    <row r="11" spans="1:1" ht="16.2" customHeight="1" x14ac:dyDescent="0.3">
      <c r="A11" s="49" t="s">
        <v>927</v>
      </c>
    </row>
    <row r="12" spans="1:1" ht="16.2" customHeight="1" x14ac:dyDescent="0.3">
      <c r="A12" s="49" t="s">
        <v>1</v>
      </c>
    </row>
    <row r="13" spans="1:1" s="310" customFormat="1" ht="16.2" customHeight="1" x14ac:dyDescent="0.3">
      <c r="A13" s="49" t="s">
        <v>1134</v>
      </c>
    </row>
    <row r="14" spans="1:1" ht="16.2" customHeight="1" x14ac:dyDescent="0.35">
      <c r="A14" s="128" t="s">
        <v>3</v>
      </c>
    </row>
    <row r="15" spans="1:1" ht="16.2" customHeight="1" x14ac:dyDescent="0.3">
      <c r="A15" s="49" t="s">
        <v>1</v>
      </c>
    </row>
    <row r="16" spans="1:1" s="1" customFormat="1" ht="16.2" customHeight="1" x14ac:dyDescent="0.35">
      <c r="A16" s="128" t="s">
        <v>4</v>
      </c>
    </row>
    <row r="17" spans="1:4" s="27" customFormat="1" ht="16.2" customHeight="1" x14ac:dyDescent="0.3">
      <c r="A17" s="49" t="s">
        <v>5</v>
      </c>
    </row>
    <row r="18" spans="1:4" s="1" customFormat="1" ht="16.2" customHeight="1" x14ac:dyDescent="0.35">
      <c r="A18" s="49" t="s">
        <v>6</v>
      </c>
    </row>
    <row r="19" spans="1:4" s="1" customFormat="1" ht="16.2" customHeight="1" x14ac:dyDescent="0.35">
      <c r="A19" s="49" t="s">
        <v>1510</v>
      </c>
    </row>
    <row r="20" spans="1:4" ht="16.2" customHeight="1" x14ac:dyDescent="0.35">
      <c r="A20" s="128" t="s">
        <v>418</v>
      </c>
    </row>
    <row r="21" spans="1:4" ht="16.2" customHeight="1" x14ac:dyDescent="0.3">
      <c r="A21" s="49" t="s">
        <v>7</v>
      </c>
    </row>
    <row r="22" spans="1:4" s="310" customFormat="1" ht="16.2" customHeight="1" x14ac:dyDescent="0.3">
      <c r="A22" s="49" t="s">
        <v>1232</v>
      </c>
    </row>
    <row r="23" spans="1:4" ht="16.2" customHeight="1" x14ac:dyDescent="0.35">
      <c r="A23" s="128" t="s">
        <v>337</v>
      </c>
      <c r="D23" s="2"/>
    </row>
    <row r="24" spans="1:4" ht="16.2" customHeight="1" x14ac:dyDescent="0.35">
      <c r="A24" s="128" t="s">
        <v>8</v>
      </c>
    </row>
    <row r="25" spans="1:4" ht="16.2" customHeight="1" x14ac:dyDescent="0.35">
      <c r="A25" s="128" t="s">
        <v>9</v>
      </c>
    </row>
    <row r="26" spans="1:4" ht="16.2" customHeight="1" x14ac:dyDescent="0.3">
      <c r="A26" s="49" t="s">
        <v>10</v>
      </c>
    </row>
    <row r="27" spans="1:4" ht="16.2" customHeight="1" x14ac:dyDescent="0.3">
      <c r="A27" s="49" t="s">
        <v>570</v>
      </c>
    </row>
    <row r="28" spans="1:4" s="310" customFormat="1" ht="16.2" customHeight="1" x14ac:dyDescent="0.35">
      <c r="A28" s="128" t="s">
        <v>412</v>
      </c>
    </row>
    <row r="29" spans="1:4" ht="16.2" customHeight="1" x14ac:dyDescent="0.3">
      <c r="A29" s="49" t="s">
        <v>462</v>
      </c>
    </row>
    <row r="30" spans="1:4" ht="16.2" customHeight="1" x14ac:dyDescent="0.3">
      <c r="A30" s="49" t="s">
        <v>413</v>
      </c>
    </row>
    <row r="31" spans="1:4" ht="16.2" customHeight="1" x14ac:dyDescent="0.3">
      <c r="A31" s="49" t="s">
        <v>616</v>
      </c>
    </row>
    <row r="32" spans="1:4" ht="16.2" customHeight="1" x14ac:dyDescent="0.3">
      <c r="A32" s="49" t="s">
        <v>1211</v>
      </c>
    </row>
    <row r="33" spans="1:4" ht="16.2" customHeight="1" x14ac:dyDescent="0.3">
      <c r="A33" s="49" t="s">
        <v>1303</v>
      </c>
    </row>
    <row r="34" spans="1:4" s="310" customFormat="1" ht="16.2" customHeight="1" x14ac:dyDescent="0.3">
      <c r="A34" s="49" t="s">
        <v>1459</v>
      </c>
    </row>
    <row r="35" spans="1:4" s="310" customFormat="1" ht="16.2" customHeight="1" x14ac:dyDescent="0.35">
      <c r="A35" s="128" t="s">
        <v>301</v>
      </c>
    </row>
    <row r="36" spans="1:4" ht="16.2" customHeight="1" x14ac:dyDescent="0.35">
      <c r="A36" s="128" t="s">
        <v>955</v>
      </c>
    </row>
    <row r="37" spans="1:4" s="28" customFormat="1" ht="16.2" customHeight="1" x14ac:dyDescent="0.3">
      <c r="A37" s="511" t="s">
        <v>956</v>
      </c>
    </row>
    <row r="38" spans="1:4" s="28" customFormat="1" ht="16.2" customHeight="1" x14ac:dyDescent="0.3">
      <c r="A38" s="510" t="s">
        <v>957</v>
      </c>
    </row>
    <row r="39" spans="1:4" s="28" customFormat="1" ht="16.2" customHeight="1" x14ac:dyDescent="0.3">
      <c r="A39" s="510" t="s">
        <v>1461</v>
      </c>
    </row>
    <row r="40" spans="1:4" s="28" customFormat="1" ht="16.2" customHeight="1" x14ac:dyDescent="0.3">
      <c r="A40" s="510" t="s">
        <v>1400</v>
      </c>
    </row>
    <row r="41" spans="1:4" s="28" customFormat="1" ht="16.2" customHeight="1" x14ac:dyDescent="0.3">
      <c r="A41" s="510" t="s">
        <v>1404</v>
      </c>
    </row>
    <row r="42" spans="1:4" ht="16.2" customHeight="1" x14ac:dyDescent="0.35">
      <c r="A42" s="128" t="s">
        <v>133</v>
      </c>
    </row>
    <row r="43" spans="1:4" ht="16.2" customHeight="1" x14ac:dyDescent="0.35">
      <c r="A43" s="128" t="s">
        <v>1496</v>
      </c>
    </row>
    <row r="44" spans="1:4" ht="16.2" customHeight="1" x14ac:dyDescent="0.35">
      <c r="A44" s="128" t="s">
        <v>134</v>
      </c>
    </row>
    <row r="45" spans="1:4" s="310" customFormat="1" ht="16.2" customHeight="1" x14ac:dyDescent="0.3">
      <c r="A45" s="422" t="s">
        <v>1325</v>
      </c>
    </row>
    <row r="46" spans="1:4" ht="16.2" customHeight="1" x14ac:dyDescent="0.35">
      <c r="A46" s="128" t="s">
        <v>11</v>
      </c>
      <c r="D46" s="3"/>
    </row>
    <row r="47" spans="1:4" ht="16.2" customHeight="1" x14ac:dyDescent="0.35">
      <c r="A47" s="128" t="s">
        <v>1025</v>
      </c>
      <c r="D47" s="3"/>
    </row>
    <row r="48" spans="1:4" ht="16.2" customHeight="1" x14ac:dyDescent="0.35">
      <c r="A48" s="128" t="s">
        <v>250</v>
      </c>
    </row>
    <row r="49" spans="1:1" ht="16.2" customHeight="1" x14ac:dyDescent="0.35">
      <c r="A49" s="128" t="s">
        <v>251</v>
      </c>
    </row>
    <row r="50" spans="1:1" ht="16.2" customHeight="1" x14ac:dyDescent="0.35">
      <c r="A50" s="128" t="s">
        <v>581</v>
      </c>
    </row>
    <row r="51" spans="1:1" ht="16.2" customHeight="1" x14ac:dyDescent="0.35">
      <c r="A51" s="128" t="s">
        <v>313</v>
      </c>
    </row>
    <row r="52" spans="1:1" ht="16.2" customHeight="1" x14ac:dyDescent="0.35">
      <c r="A52" s="128" t="s">
        <v>314</v>
      </c>
    </row>
    <row r="53" spans="1:1" ht="16.2" customHeight="1" x14ac:dyDescent="0.3"/>
    <row r="54" spans="1:1" ht="16.2" customHeight="1" x14ac:dyDescent="0.3"/>
    <row r="55" spans="1:1" ht="16.2" customHeight="1" x14ac:dyDescent="0.3">
      <c r="A55" s="106"/>
    </row>
    <row r="56" spans="1:1" ht="16.2" customHeight="1" x14ac:dyDescent="0.3">
      <c r="A56" s="106"/>
    </row>
    <row r="57" spans="1:1" x14ac:dyDescent="0.3">
      <c r="A57" s="106"/>
    </row>
  </sheetData>
  <hyperlinks>
    <hyperlink ref="A14" location="'Рулонная гидроизоляция'!A1" display="Рулонная гидроизоляция" xr:uid="{00000000-0004-0000-0000-000000000000}"/>
    <hyperlink ref="A24" location="'Мастики, праймеры'!A1" display="Мастики,праймеры" xr:uid="{00000000-0004-0000-0000-000001000000}"/>
    <hyperlink ref="A17:A18" location="'ПВХ Мембраны'!A1" display="ICOPAL" xr:uid="{00000000-0004-0000-0000-000002000000}"/>
    <hyperlink ref="A42" location="Керамзит!A1" display="Керамзит" xr:uid="{00000000-0004-0000-0000-000003000000}"/>
    <hyperlink ref="A46" location="Проф.мембраны!A1" display="Профилированные мембраны" xr:uid="{00000000-0004-0000-0000-000004000000}"/>
    <hyperlink ref="A25" location="Пленки!A1" display="Пленки" xr:uid="{00000000-0004-0000-0000-000005000000}"/>
    <hyperlink ref="A43" location="Шифер!R1C1" display="Шифер" xr:uid="{00000000-0004-0000-0000-000006000000}"/>
    <hyperlink ref="A44" location="Огнезащита!A1" display="Огнезащитные материалы" xr:uid="{00000000-0004-0000-0000-000007000000}"/>
    <hyperlink ref="A8" location="'Утеплитель URSA'!R1C1" display="URSA" xr:uid="{00000000-0004-0000-0000-000008000000}"/>
    <hyperlink ref="A12" location="'Утеплитель ТехноНИКОЛЬ'!R1C1" display="ТехноНИКОЛЬ" xr:uid="{00000000-0004-0000-0000-000009000000}"/>
    <hyperlink ref="A15" location="'Рулонная гидроизоляция'!R1C1" display="ТехноНИКОЛЬ" xr:uid="{00000000-0004-0000-0000-00000A000000}"/>
    <hyperlink ref="A48" location="Шинглас!A1" display="Гибкая черепица Шинглас" xr:uid="{00000000-0004-0000-0000-00000B000000}"/>
    <hyperlink ref="A49" location="'Гибкая черепица Дёке'!R1C1" display="Гибкая черепица Дёке" xr:uid="{00000000-0004-0000-0000-00000C000000}"/>
    <hyperlink ref="A51" location="'Сайдинг Дёке'!R1C1" display="Сайдинг Дёке" xr:uid="{00000000-0004-0000-0000-00000D000000}"/>
    <hyperlink ref="A52" location="'Водосток Дёке'!R1C1" display="Водосток Дёке" xr:uid="{00000000-0004-0000-0000-00000E000000}"/>
    <hyperlink ref="A23" location="Пенопласт!R1C1" display="Пенопласт" xr:uid="{00000000-0004-0000-0000-00000F000000}"/>
    <hyperlink ref="A26" location="Пленки!A9" display="Изоспан" xr:uid="{00000000-0004-0000-0000-000010000000}"/>
    <hyperlink ref="A20" location="'Экструдированный пенополистирол'!A1" display="Экструдированный Пенополистирол" xr:uid="{00000000-0004-0000-0000-000011000000}"/>
    <hyperlink ref="A21" location="'Экструдированный пенополистирол'!A1" display="ТехноНИКОЛЬ XPS" xr:uid="{00000000-0004-0000-0000-000012000000}"/>
    <hyperlink ref="A31" location="'Сухие смеси Брозекс'!A1" display="Brozex" xr:uid="{00000000-0004-0000-0000-000013000000}"/>
    <hyperlink ref="A30" location="'Сухие смеси Бергауф'!A1" display="Сухие смеси Ин-Тек" xr:uid="{00000000-0004-0000-0000-000014000000}"/>
    <hyperlink ref="A29" location="'Сухие смеси Ceresit'!A1" display="Ceresit" xr:uid="{00000000-0004-0000-0000-000015000000}"/>
    <hyperlink ref="A27" location="Пленки!A31" display="Наноизол" xr:uid="{00000000-0004-0000-0000-000016000000}"/>
    <hyperlink ref="A50" location="'Фасадные панели Дёке'!A1" display="Фасадные панели Дёке" xr:uid="{00000000-0004-0000-0000-000017000000}"/>
    <hyperlink ref="A16" location="'ПВХ Мембраны'!A1" display="ПВХ мембраны" xr:uid="{00000000-0004-0000-0000-000018000000}"/>
    <hyperlink ref="A11" location="'Утеплитель Эковер'!A1" display="Эковер" xr:uid="{00000000-0004-0000-0000-000019000000}"/>
    <hyperlink ref="A36" location="'Элементы Кровли'!A1" display="Элементы кровли" xr:uid="{00000000-0004-0000-0000-00001A000000}"/>
    <hyperlink ref="A10" location="'Утеплитель ТИЗОЛ'!R1C1" display="ТИЗОЛ" xr:uid="{00000000-0004-0000-0000-00001B000000}"/>
    <hyperlink ref="A47" location="DECOVER!R1C1" display="Фибросайдинг и краска DECOVER" xr:uid="{00000000-0004-0000-0000-00001C000000}"/>
    <hyperlink ref="A9" location="'Утеплитель Кнауф'!A1" display="Кнауф" xr:uid="{00000000-0004-0000-0000-00001D000000}"/>
    <hyperlink ref="A18" location="'ПВХ Мембраны'!R18C1" display="ECOPLAST" xr:uid="{00000000-0004-0000-0000-00001E000000}"/>
    <hyperlink ref="A13" location="'PIR плиты'!A1" display="PIR плиты" xr:uid="{00000000-0004-0000-0000-00001F000000}"/>
    <hyperlink ref="A19" location="'ПВХ Мембраны'!R21C1" display="BIGTOP" xr:uid="{00000000-0004-0000-0000-000020000000}"/>
    <hyperlink ref="A32" location="'Сухие смеси BITEX'!R1C1" display="BITEX" xr:uid="{00000000-0004-0000-0000-000021000000}"/>
    <hyperlink ref="A22" location="'Экструдированный пенополистирол'!A1" display="Графит +" xr:uid="{00000000-0004-0000-0000-000022000000}"/>
    <hyperlink ref="A35" location="'Элементы Фасада'!R1C1" display="Элементы фасада" xr:uid="{00000000-0004-0000-0000-000023000000}"/>
    <hyperlink ref="A33" location="'Сухие смеси Caparol'!A1" display="Caparol" xr:uid="{00000000-0004-0000-0000-000024000000}"/>
    <hyperlink ref="A45" location="Огнезащита!A1" display="Mik-Изол" xr:uid="{00000000-0004-0000-0000-000025000000}"/>
    <hyperlink ref="A34" location="'Сухие смеси SWISS CROSS'!A1" display="SWISS CROSS" xr:uid="{00000000-0004-0000-0000-000026000000}"/>
    <hyperlink ref="A37" location="'Элементы Кровли'!A14" display="Крепеж" xr:uid="{00000000-0004-0000-0000-000027000000}"/>
    <hyperlink ref="A38" location="'Элементы Кровли'!A19" display="Воронки и аэраторы" xr:uid="{00000000-0004-0000-0000-000028000000}"/>
    <hyperlink ref="A39" location="'Элементы Кровли'!A34" display="Комплектация" xr:uid="{00000000-0004-0000-0000-000029000000}"/>
    <hyperlink ref="A40" location="'Элементы Кровли'!A102" display="Строительные пистолеты" xr:uid="{00000000-0004-0000-0000-00002A000000}"/>
    <hyperlink ref="A41" location="'Элементы Кровли'!A105" display="Геотекстиль" xr:uid="{00000000-0004-0000-0000-00002B000000}"/>
    <hyperlink ref="A4" r:id="rId1" xr:uid="{6A2E15C1-4CCE-466C-A60B-274DB59836A7}"/>
  </hyperlinks>
  <pageMargins left="0.7" right="0.7" top="0.75" bottom="0.75" header="0.3" footer="0.3"/>
  <pageSetup paperSize="9" scale="6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pageSetUpPr fitToPage="1"/>
  </sheetPr>
  <dimension ref="A1:H52"/>
  <sheetViews>
    <sheetView showGridLines="0" zoomScaleNormal="100" workbookViewId="0">
      <pane xSplit="8" ySplit="7" topLeftCell="I8" activePane="bottomRight" state="frozenSplit"/>
      <selection activeCell="C13" sqref="A13:XFD13"/>
      <selection pane="topRight" activeCell="C13" sqref="A13:XFD13"/>
      <selection pane="bottomLeft" activeCell="C13" sqref="A13:XFD13"/>
      <selection pane="bottomRight" sqref="A1:XFD5"/>
    </sheetView>
  </sheetViews>
  <sheetFormatPr defaultRowHeight="14.4" x14ac:dyDescent="0.3"/>
  <cols>
    <col min="1" max="1" width="43" style="5" customWidth="1"/>
    <col min="2" max="2" width="14.88671875" customWidth="1"/>
    <col min="3" max="3" width="22.5546875" customWidth="1"/>
    <col min="4" max="4" width="17.88671875" customWidth="1"/>
    <col min="5" max="6" width="11.33203125" customWidth="1"/>
    <col min="7" max="7" width="22.5546875" customWidth="1"/>
    <col min="8" max="8" width="23.33203125" customWidth="1"/>
  </cols>
  <sheetData>
    <row r="1" spans="1:8" ht="15" customHeight="1" x14ac:dyDescent="0.3">
      <c r="H1" s="208"/>
    </row>
    <row r="2" spans="1:8" ht="15" customHeight="1" x14ac:dyDescent="0.3">
      <c r="H2" s="213"/>
    </row>
    <row r="3" spans="1:8" ht="15" customHeight="1" x14ac:dyDescent="0.3">
      <c r="H3" s="208"/>
    </row>
    <row r="4" spans="1:8" ht="15" customHeight="1" x14ac:dyDescent="0.3">
      <c r="H4" s="208"/>
    </row>
    <row r="5" spans="1:8" ht="15" customHeight="1" x14ac:dyDescent="0.3"/>
    <row r="6" spans="1:8" ht="33" customHeight="1" x14ac:dyDescent="0.3">
      <c r="A6" s="594" t="s">
        <v>12</v>
      </c>
      <c r="B6" s="810" t="s">
        <v>146</v>
      </c>
      <c r="C6" s="599" t="s">
        <v>147</v>
      </c>
      <c r="D6" s="594" t="s">
        <v>561</v>
      </c>
      <c r="E6" s="594" t="s">
        <v>243</v>
      </c>
      <c r="F6" s="594" t="s">
        <v>15</v>
      </c>
      <c r="G6" s="803" t="s">
        <v>145</v>
      </c>
      <c r="H6" s="594" t="s">
        <v>14</v>
      </c>
    </row>
    <row r="7" spans="1:8" ht="18.75" customHeight="1" x14ac:dyDescent="0.3">
      <c r="A7" s="603"/>
      <c r="B7" s="810"/>
      <c r="C7" s="599"/>
      <c r="D7" s="804"/>
      <c r="E7" s="804"/>
      <c r="F7" s="603"/>
      <c r="G7" s="803"/>
      <c r="H7" s="603"/>
    </row>
    <row r="8" spans="1:8" ht="20.25" customHeight="1" x14ac:dyDescent="0.3">
      <c r="A8" s="805" t="s">
        <v>131</v>
      </c>
      <c r="B8" s="806"/>
      <c r="C8" s="806"/>
      <c r="D8" s="806"/>
      <c r="E8" s="806"/>
      <c r="F8" s="806"/>
      <c r="G8" s="806"/>
      <c r="H8" s="806"/>
    </row>
    <row r="9" spans="1:8" ht="18" x14ac:dyDescent="0.35">
      <c r="A9" s="815" t="s">
        <v>1</v>
      </c>
      <c r="B9" s="816"/>
      <c r="C9" s="816"/>
      <c r="D9" s="816"/>
      <c r="E9" s="816"/>
      <c r="F9" s="816"/>
      <c r="G9" s="816"/>
      <c r="H9" s="817"/>
    </row>
    <row r="10" spans="1:8" ht="21.75" customHeight="1" x14ac:dyDescent="0.3">
      <c r="A10" s="821" t="s">
        <v>562</v>
      </c>
      <c r="B10" s="698" t="s">
        <v>74</v>
      </c>
      <c r="C10" s="218" t="s">
        <v>864</v>
      </c>
      <c r="D10" s="223" t="s">
        <v>564</v>
      </c>
      <c r="E10" s="108">
        <f>F10*0.288</f>
        <v>2928.6719999999996</v>
      </c>
      <c r="F10" s="288">
        <v>10169</v>
      </c>
      <c r="G10" s="667"/>
      <c r="H10" s="824" t="s">
        <v>563</v>
      </c>
    </row>
    <row r="11" spans="1:8" ht="21.75" customHeight="1" x14ac:dyDescent="0.3">
      <c r="A11" s="822"/>
      <c r="B11" s="699"/>
      <c r="C11" s="218" t="s">
        <v>865</v>
      </c>
      <c r="D11" s="223" t="s">
        <v>565</v>
      </c>
      <c r="E11" s="108">
        <f>F11*0.267</f>
        <v>2578.953</v>
      </c>
      <c r="F11" s="288">
        <v>9659</v>
      </c>
      <c r="G11" s="668"/>
      <c r="H11" s="825"/>
    </row>
    <row r="12" spans="1:8" ht="21.75" customHeight="1" x14ac:dyDescent="0.3">
      <c r="A12" s="822"/>
      <c r="B12" s="699"/>
      <c r="C12" s="218" t="s">
        <v>866</v>
      </c>
      <c r="D12" s="223" t="s">
        <v>872</v>
      </c>
      <c r="E12" s="108">
        <f>F12*0.274</f>
        <v>2680.5420000000004</v>
      </c>
      <c r="F12" s="288">
        <v>9783</v>
      </c>
      <c r="G12" s="668"/>
      <c r="H12" s="825"/>
    </row>
    <row r="13" spans="1:8" ht="21.75" customHeight="1" x14ac:dyDescent="0.3">
      <c r="A13" s="822"/>
      <c r="B13" s="699"/>
      <c r="C13" s="218" t="s">
        <v>867</v>
      </c>
      <c r="D13" s="223" t="s">
        <v>567</v>
      </c>
      <c r="E13" s="108">
        <f>F13*0.274</f>
        <v>2488.1940000000004</v>
      </c>
      <c r="F13" s="288">
        <v>9081</v>
      </c>
      <c r="G13" s="668"/>
      <c r="H13" s="825"/>
    </row>
    <row r="14" spans="1:8" ht="21.75" customHeight="1" x14ac:dyDescent="0.3">
      <c r="A14" s="823"/>
      <c r="B14" s="700"/>
      <c r="C14" s="218" t="s">
        <v>868</v>
      </c>
      <c r="D14" s="223" t="s">
        <v>566</v>
      </c>
      <c r="E14" s="108">
        <f>F14*0.274</f>
        <v>2579.4360000000001</v>
      </c>
      <c r="F14" s="288">
        <v>9414</v>
      </c>
      <c r="G14" s="669"/>
      <c r="H14" s="826"/>
    </row>
    <row r="15" spans="1:8" ht="18" customHeight="1" x14ac:dyDescent="0.3">
      <c r="A15" s="818" t="s">
        <v>560</v>
      </c>
      <c r="B15" s="642" t="s">
        <v>74</v>
      </c>
      <c r="C15" s="274" t="s">
        <v>406</v>
      </c>
      <c r="D15" s="271" t="s">
        <v>564</v>
      </c>
      <c r="E15" s="108">
        <f>F15*0.288</f>
        <v>2920.3199999999997</v>
      </c>
      <c r="F15" s="288">
        <v>10140</v>
      </c>
      <c r="G15" s="811"/>
      <c r="H15" s="813" t="s">
        <v>75</v>
      </c>
    </row>
    <row r="16" spans="1:8" ht="21.75" customHeight="1" x14ac:dyDescent="0.3">
      <c r="A16" s="819"/>
      <c r="B16" s="647"/>
      <c r="C16" s="274" t="s">
        <v>244</v>
      </c>
      <c r="D16" s="271" t="s">
        <v>565</v>
      </c>
      <c r="E16" s="108">
        <f>F16*0.267</f>
        <v>2578.953</v>
      </c>
      <c r="F16" s="288">
        <v>9659</v>
      </c>
      <c r="G16" s="812"/>
      <c r="H16" s="814"/>
    </row>
    <row r="17" spans="1:8" ht="21.75" customHeight="1" x14ac:dyDescent="0.3">
      <c r="A17" s="819"/>
      <c r="B17" s="647"/>
      <c r="C17" s="274" t="s">
        <v>150</v>
      </c>
      <c r="D17" s="271" t="s">
        <v>872</v>
      </c>
      <c r="E17" s="108">
        <f>F17*0.274</f>
        <v>2680.5420000000004</v>
      </c>
      <c r="F17" s="288">
        <v>9783</v>
      </c>
      <c r="G17" s="812"/>
      <c r="H17" s="814"/>
    </row>
    <row r="18" spans="1:8" ht="21.75" customHeight="1" x14ac:dyDescent="0.3">
      <c r="A18" s="819"/>
      <c r="B18" s="647"/>
      <c r="C18" s="274" t="s">
        <v>148</v>
      </c>
      <c r="D18" s="271" t="s">
        <v>567</v>
      </c>
      <c r="E18" s="108">
        <f>F18*0.274</f>
        <v>2488.1940000000004</v>
      </c>
      <c r="F18" s="288">
        <v>9081</v>
      </c>
      <c r="G18" s="812"/>
      <c r="H18" s="814"/>
    </row>
    <row r="19" spans="1:8" ht="21.75" customHeight="1" x14ac:dyDescent="0.3">
      <c r="A19" s="820"/>
      <c r="B19" s="643"/>
      <c r="C19" s="274" t="s">
        <v>149</v>
      </c>
      <c r="D19" s="271" t="s">
        <v>566</v>
      </c>
      <c r="E19" s="108">
        <f>F19*0.274</f>
        <v>2579.4360000000001</v>
      </c>
      <c r="F19" s="288">
        <v>9414</v>
      </c>
      <c r="G19" s="812"/>
      <c r="H19" s="814"/>
    </row>
    <row r="20" spans="1:8" s="310" customFormat="1" ht="21.75" customHeight="1" x14ac:dyDescent="0.3">
      <c r="A20" s="275" t="s">
        <v>952</v>
      </c>
      <c r="B20" s="15" t="s">
        <v>74</v>
      </c>
      <c r="C20" s="331" t="s">
        <v>1104</v>
      </c>
      <c r="D20" s="271" t="s">
        <v>869</v>
      </c>
      <c r="E20" s="108">
        <f>F20*0.548</f>
        <v>6155.1360000000004</v>
      </c>
      <c r="F20" s="288">
        <v>11232</v>
      </c>
      <c r="G20" s="812"/>
      <c r="H20" s="814"/>
    </row>
    <row r="21" spans="1:8" ht="20.25" hidden="1" customHeight="1" x14ac:dyDescent="0.3">
      <c r="A21" s="275" t="s">
        <v>1116</v>
      </c>
      <c r="B21" s="15" t="s">
        <v>74</v>
      </c>
      <c r="C21" s="274" t="s">
        <v>1104</v>
      </c>
      <c r="D21" s="271" t="s">
        <v>869</v>
      </c>
      <c r="E21" s="288" t="s">
        <v>1100</v>
      </c>
      <c r="F21" s="288" t="s">
        <v>1100</v>
      </c>
      <c r="G21" s="812"/>
      <c r="H21" s="814"/>
    </row>
    <row r="22" spans="1:8" ht="23.25" hidden="1" customHeight="1" x14ac:dyDescent="0.3">
      <c r="A22" s="827" t="s">
        <v>946</v>
      </c>
      <c r="B22" s="642" t="s">
        <v>77</v>
      </c>
      <c r="C22" s="274" t="s">
        <v>150</v>
      </c>
      <c r="D22" s="271" t="s">
        <v>872</v>
      </c>
      <c r="E22" s="288" t="s">
        <v>1100</v>
      </c>
      <c r="F22" s="288" t="s">
        <v>1100</v>
      </c>
      <c r="G22" s="828"/>
      <c r="H22" s="712" t="s">
        <v>78</v>
      </c>
    </row>
    <row r="23" spans="1:8" ht="21.75" customHeight="1" x14ac:dyDescent="0.3">
      <c r="A23" s="827"/>
      <c r="B23" s="647"/>
      <c r="C23" s="274" t="s">
        <v>148</v>
      </c>
      <c r="D23" s="271" t="s">
        <v>567</v>
      </c>
      <c r="E23" s="108">
        <f>F23*0.274</f>
        <v>4084.5180000000005</v>
      </c>
      <c r="F23" s="513">
        <v>14907</v>
      </c>
      <c r="G23" s="829"/>
      <c r="H23" s="713"/>
    </row>
    <row r="24" spans="1:8" s="310" customFormat="1" ht="23.25" hidden="1" customHeight="1" x14ac:dyDescent="0.3">
      <c r="A24" s="827"/>
      <c r="B24" s="647"/>
      <c r="C24" s="403" t="s">
        <v>1310</v>
      </c>
      <c r="D24" s="271" t="s">
        <v>566</v>
      </c>
      <c r="E24" s="288" t="s">
        <v>1100</v>
      </c>
      <c r="F24" s="288" t="s">
        <v>1100</v>
      </c>
      <c r="G24" s="829"/>
      <c r="H24" s="713"/>
    </row>
    <row r="25" spans="1:8" ht="23.25" customHeight="1" x14ac:dyDescent="0.3">
      <c r="A25" s="827"/>
      <c r="B25" s="643"/>
      <c r="C25" s="274" t="s">
        <v>149</v>
      </c>
      <c r="D25" s="271" t="s">
        <v>566</v>
      </c>
      <c r="E25" s="108">
        <f t="shared" ref="E25" si="0">F25*0.274</f>
        <v>4236.5880000000006</v>
      </c>
      <c r="F25" s="288">
        <v>15462</v>
      </c>
      <c r="G25" s="829"/>
      <c r="H25" s="713"/>
    </row>
    <row r="26" spans="1:8" ht="32.25" hidden="1" customHeight="1" x14ac:dyDescent="0.3">
      <c r="A26" s="276" t="s">
        <v>945</v>
      </c>
      <c r="B26" s="15" t="s">
        <v>79</v>
      </c>
      <c r="C26" s="274" t="s">
        <v>148</v>
      </c>
      <c r="D26" s="271" t="s">
        <v>567</v>
      </c>
      <c r="E26" s="833" t="s">
        <v>1043</v>
      </c>
      <c r="F26" s="834"/>
      <c r="G26" s="829"/>
      <c r="H26" s="713"/>
    </row>
    <row r="27" spans="1:8" ht="33" hidden="1" customHeight="1" x14ac:dyDescent="0.3">
      <c r="A27" s="276" t="s">
        <v>947</v>
      </c>
      <c r="B27" s="15" t="s">
        <v>80</v>
      </c>
      <c r="C27" s="277" t="s">
        <v>148</v>
      </c>
      <c r="D27" s="278" t="s">
        <v>567</v>
      </c>
      <c r="E27" s="833" t="s">
        <v>1043</v>
      </c>
      <c r="F27" s="834"/>
      <c r="G27" s="830"/>
      <c r="H27" s="714"/>
    </row>
    <row r="28" spans="1:8" ht="29.25" customHeight="1" x14ac:dyDescent="0.3">
      <c r="A28" s="831" t="s">
        <v>950</v>
      </c>
      <c r="B28" s="642" t="s">
        <v>74</v>
      </c>
      <c r="C28" s="274" t="s">
        <v>150</v>
      </c>
      <c r="D28" s="271" t="s">
        <v>872</v>
      </c>
      <c r="E28" s="108">
        <f>F28*0.274</f>
        <v>2731.2320000000004</v>
      </c>
      <c r="F28" s="288">
        <v>9968</v>
      </c>
      <c r="G28" s="829"/>
      <c r="H28" s="713" t="s">
        <v>948</v>
      </c>
    </row>
    <row r="29" spans="1:8" ht="29.25" customHeight="1" x14ac:dyDescent="0.3">
      <c r="A29" s="831"/>
      <c r="B29" s="647"/>
      <c r="C29" s="274" t="s">
        <v>148</v>
      </c>
      <c r="D29" s="271" t="s">
        <v>567</v>
      </c>
      <c r="E29" s="108">
        <f>F29*0.274</f>
        <v>2648.4840000000004</v>
      </c>
      <c r="F29" s="288">
        <v>9666</v>
      </c>
      <c r="G29" s="829"/>
      <c r="H29" s="713"/>
    </row>
    <row r="30" spans="1:8" ht="29.25" customHeight="1" x14ac:dyDescent="0.3">
      <c r="A30" s="832"/>
      <c r="B30" s="643"/>
      <c r="C30" s="274" t="s">
        <v>149</v>
      </c>
      <c r="D30" s="271" t="s">
        <v>873</v>
      </c>
      <c r="E30" s="108">
        <f>F30*0.274</f>
        <v>2772.6060000000002</v>
      </c>
      <c r="F30" s="288">
        <v>10119</v>
      </c>
      <c r="G30" s="830"/>
      <c r="H30" s="714"/>
    </row>
    <row r="31" spans="1:8" ht="23.25" customHeight="1" x14ac:dyDescent="0.3">
      <c r="A31" s="818" t="s">
        <v>951</v>
      </c>
      <c r="B31" s="642" t="s">
        <v>76</v>
      </c>
      <c r="C31" s="279" t="s">
        <v>1145</v>
      </c>
      <c r="D31" s="271" t="s">
        <v>871</v>
      </c>
      <c r="E31" s="108">
        <f>F31*0.288</f>
        <v>3219.2639999999997</v>
      </c>
      <c r="F31" s="288">
        <v>11178</v>
      </c>
      <c r="G31" s="812"/>
      <c r="H31" s="713" t="s">
        <v>949</v>
      </c>
    </row>
    <row r="32" spans="1:8" ht="23.25" customHeight="1" x14ac:dyDescent="0.3">
      <c r="A32" s="819"/>
      <c r="B32" s="647"/>
      <c r="C32" s="279" t="s">
        <v>1146</v>
      </c>
      <c r="D32" s="271" t="s">
        <v>870</v>
      </c>
      <c r="E32" s="108">
        <f>F32*0.288</f>
        <v>3219.2639999999997</v>
      </c>
      <c r="F32" s="288">
        <v>11178</v>
      </c>
      <c r="G32" s="812"/>
      <c r="H32" s="713"/>
    </row>
    <row r="33" spans="1:8" ht="23.25" customHeight="1" x14ac:dyDescent="0.3">
      <c r="A33" s="819"/>
      <c r="B33" s="647"/>
      <c r="C33" s="279" t="s">
        <v>1143</v>
      </c>
      <c r="D33" s="271" t="s">
        <v>871</v>
      </c>
      <c r="E33" s="108">
        <f>F33*0.288</f>
        <v>3219.2639999999997</v>
      </c>
      <c r="F33" s="288">
        <v>11178</v>
      </c>
      <c r="G33" s="812"/>
      <c r="H33" s="713"/>
    </row>
    <row r="34" spans="1:8" ht="23.25" customHeight="1" x14ac:dyDescent="0.3">
      <c r="A34" s="819"/>
      <c r="B34" s="647"/>
      <c r="C34" s="279" t="s">
        <v>1144</v>
      </c>
      <c r="D34" s="271" t="s">
        <v>870</v>
      </c>
      <c r="E34" s="108">
        <f>F34*0.288</f>
        <v>3219.2639999999997</v>
      </c>
      <c r="F34" s="288">
        <v>11178</v>
      </c>
      <c r="G34" s="812"/>
      <c r="H34" s="713"/>
    </row>
    <row r="35" spans="1:8" ht="83.25" customHeight="1" x14ac:dyDescent="0.3">
      <c r="A35" s="77" t="s">
        <v>81</v>
      </c>
      <c r="B35" s="76" t="s">
        <v>82</v>
      </c>
      <c r="C35" s="36" t="s">
        <v>83</v>
      </c>
      <c r="D35" s="36"/>
      <c r="E35" s="36"/>
      <c r="F35" s="78">
        <v>9.11</v>
      </c>
      <c r="G35" s="8"/>
      <c r="H35" s="132" t="s">
        <v>84</v>
      </c>
    </row>
    <row r="36" spans="1:8" s="310" customFormat="1" ht="19.5" customHeight="1" x14ac:dyDescent="0.35">
      <c r="A36" s="815" t="s">
        <v>1232</v>
      </c>
      <c r="B36" s="816"/>
      <c r="C36" s="816"/>
      <c r="D36" s="816"/>
      <c r="E36" s="816"/>
      <c r="F36" s="816"/>
      <c r="G36" s="816"/>
      <c r="H36" s="817"/>
    </row>
    <row r="37" spans="1:8" s="310" customFormat="1" ht="63" customHeight="1" x14ac:dyDescent="0.3">
      <c r="A37" s="367" t="s">
        <v>12</v>
      </c>
      <c r="B37" s="367" t="s">
        <v>146</v>
      </c>
      <c r="C37" s="367" t="s">
        <v>147</v>
      </c>
      <c r="D37" s="367" t="s">
        <v>561</v>
      </c>
      <c r="E37" s="838" t="s">
        <v>15</v>
      </c>
      <c r="F37" s="839"/>
      <c r="G37" s="367" t="s">
        <v>145</v>
      </c>
      <c r="H37" s="367" t="s">
        <v>14</v>
      </c>
    </row>
    <row r="38" spans="1:8" s="310" customFormat="1" ht="19.5" customHeight="1" x14ac:dyDescent="0.3">
      <c r="A38" s="821" t="s">
        <v>1233</v>
      </c>
      <c r="B38" s="642" t="s">
        <v>74</v>
      </c>
      <c r="C38" s="368" t="s">
        <v>406</v>
      </c>
      <c r="D38" s="271" t="s">
        <v>1284</v>
      </c>
      <c r="E38" s="840">
        <v>8736</v>
      </c>
      <c r="F38" s="840"/>
      <c r="G38" s="835"/>
      <c r="H38" s="712" t="s">
        <v>1234</v>
      </c>
    </row>
    <row r="39" spans="1:8" s="310" customFormat="1" ht="19.5" customHeight="1" x14ac:dyDescent="0.3">
      <c r="A39" s="822"/>
      <c r="B39" s="647"/>
      <c r="C39" s="388" t="s">
        <v>244</v>
      </c>
      <c r="D39" s="271" t="s">
        <v>1235</v>
      </c>
      <c r="E39" s="840">
        <v>8344</v>
      </c>
      <c r="F39" s="840"/>
      <c r="G39" s="836"/>
      <c r="H39" s="713"/>
    </row>
    <row r="40" spans="1:8" s="310" customFormat="1" ht="19.5" customHeight="1" x14ac:dyDescent="0.3">
      <c r="A40" s="822"/>
      <c r="B40" s="647"/>
      <c r="C40" s="368" t="s">
        <v>150</v>
      </c>
      <c r="D40" s="271" t="s">
        <v>1236</v>
      </c>
      <c r="E40" s="840" t="s">
        <v>1460</v>
      </c>
      <c r="F40" s="840"/>
      <c r="G40" s="836"/>
      <c r="H40" s="713"/>
    </row>
    <row r="41" spans="1:8" s="310" customFormat="1" ht="19.5" customHeight="1" x14ac:dyDescent="0.3">
      <c r="A41" s="822"/>
      <c r="B41" s="647"/>
      <c r="C41" s="368" t="s">
        <v>148</v>
      </c>
      <c r="D41" s="271" t="s">
        <v>1237</v>
      </c>
      <c r="E41" s="840">
        <v>7504</v>
      </c>
      <c r="F41" s="840"/>
      <c r="G41" s="836"/>
      <c r="H41" s="713"/>
    </row>
    <row r="42" spans="1:8" s="310" customFormat="1" ht="19.5" customHeight="1" x14ac:dyDescent="0.3">
      <c r="A42" s="823"/>
      <c r="B42" s="643"/>
      <c r="C42" s="368" t="s">
        <v>149</v>
      </c>
      <c r="D42" s="271" t="s">
        <v>1238</v>
      </c>
      <c r="E42" s="840">
        <v>7896</v>
      </c>
      <c r="F42" s="840"/>
      <c r="G42" s="837"/>
      <c r="H42" s="714"/>
    </row>
    <row r="43" spans="1:8" ht="36" customHeight="1" x14ac:dyDescent="0.3">
      <c r="A43" s="606" t="s">
        <v>1360</v>
      </c>
      <c r="B43" s="607"/>
      <c r="C43" s="607"/>
      <c r="D43" s="607"/>
      <c r="E43" s="607"/>
      <c r="F43" s="607"/>
      <c r="G43" s="607"/>
      <c r="H43" s="608"/>
    </row>
    <row r="44" spans="1:8" ht="9.9" customHeight="1" x14ac:dyDescent="0.3">
      <c r="A44" s="767" t="s">
        <v>1584</v>
      </c>
      <c r="B44" s="768"/>
      <c r="C44" s="768"/>
      <c r="D44" s="768"/>
      <c r="E44" s="768"/>
      <c r="F44" s="768"/>
      <c r="G44" s="768"/>
      <c r="H44" s="769"/>
    </row>
    <row r="45" spans="1:8" ht="9.9" customHeight="1" x14ac:dyDescent="0.3">
      <c r="A45" s="609"/>
      <c r="B45" s="610"/>
      <c r="C45" s="610"/>
      <c r="D45" s="610"/>
      <c r="E45" s="610"/>
      <c r="F45" s="610"/>
      <c r="G45" s="610"/>
      <c r="H45" s="611"/>
    </row>
    <row r="46" spans="1:8" ht="9.9" customHeight="1" x14ac:dyDescent="0.3">
      <c r="A46" s="612"/>
      <c r="B46" s="613"/>
      <c r="C46" s="613"/>
      <c r="D46" s="613"/>
      <c r="E46" s="613"/>
      <c r="F46" s="613"/>
      <c r="G46" s="613"/>
      <c r="H46" s="614"/>
    </row>
    <row r="52" spans="6:6" x14ac:dyDescent="0.3">
      <c r="F52" t="s">
        <v>655</v>
      </c>
    </row>
  </sheetData>
  <mergeCells count="45">
    <mergeCell ref="A44:H46"/>
    <mergeCell ref="G31:G34"/>
    <mergeCell ref="B31:B34"/>
    <mergeCell ref="G38:G42"/>
    <mergeCell ref="H38:H42"/>
    <mergeCell ref="E37:F37"/>
    <mergeCell ref="E38:F38"/>
    <mergeCell ref="E40:F40"/>
    <mergeCell ref="E41:F41"/>
    <mergeCell ref="E42:F42"/>
    <mergeCell ref="E39:F39"/>
    <mergeCell ref="B22:B25"/>
    <mergeCell ref="A31:A34"/>
    <mergeCell ref="H31:H34"/>
    <mergeCell ref="A43:H43"/>
    <mergeCell ref="A22:A25"/>
    <mergeCell ref="H22:H27"/>
    <mergeCell ref="G22:G27"/>
    <mergeCell ref="G28:G30"/>
    <mergeCell ref="H28:H30"/>
    <mergeCell ref="A28:A30"/>
    <mergeCell ref="B28:B30"/>
    <mergeCell ref="E26:F26"/>
    <mergeCell ref="B38:B42"/>
    <mergeCell ref="A38:A42"/>
    <mergeCell ref="A36:H36"/>
    <mergeCell ref="E27:F27"/>
    <mergeCell ref="G10:G14"/>
    <mergeCell ref="G15:G21"/>
    <mergeCell ref="H15:H21"/>
    <mergeCell ref="A9:H9"/>
    <mergeCell ref="A15:A19"/>
    <mergeCell ref="B15:B19"/>
    <mergeCell ref="A10:A14"/>
    <mergeCell ref="B10:B14"/>
    <mergeCell ref="H10:H14"/>
    <mergeCell ref="A8:H8"/>
    <mergeCell ref="E6:E7"/>
    <mergeCell ref="D6:D7"/>
    <mergeCell ref="A6:A7"/>
    <mergeCell ref="B6:B7"/>
    <mergeCell ref="C6:C7"/>
    <mergeCell ref="H6:H7"/>
    <mergeCell ref="G6:G7"/>
    <mergeCell ref="F6:F7"/>
  </mergeCells>
  <conditionalFormatting sqref="A35 A1:A5 A8:A14 A43:A1048576">
    <cfRule type="containsText" dxfId="16" priority="17" operator="containsText" text="prof">
      <formula>NOT(ISERROR(SEARCH("prof",A1)))</formula>
    </cfRule>
  </conditionalFormatting>
  <conditionalFormatting sqref="A35 A21:A27 A1:A5 A8:A19 A43:A1048576">
    <cfRule type="containsText" dxfId="15" priority="15" operator="containsText" text="prof">
      <formula>NOT(ISERROR(SEARCH("prof",A1)))</formula>
    </cfRule>
    <cfRule type="containsText" dxfId="14" priority="16" operator="containsText" text="prof">
      <formula>NOT(ISERROR(SEARCH("prof",A1)))</formula>
    </cfRule>
  </conditionalFormatting>
  <conditionalFormatting sqref="A20">
    <cfRule type="containsText" dxfId="13" priority="13" operator="containsText" text="prof">
      <formula>NOT(ISERROR(SEARCH("prof",A20)))</formula>
    </cfRule>
    <cfRule type="containsText" dxfId="12" priority="14" operator="containsText" text="prof">
      <formula>NOT(ISERROR(SEARCH("prof",A20)))</formula>
    </cfRule>
  </conditionalFormatting>
  <conditionalFormatting sqref="A36">
    <cfRule type="containsText" dxfId="11" priority="12" operator="containsText" text="prof">
      <formula>NOT(ISERROR(SEARCH("prof",A36)))</formula>
    </cfRule>
  </conditionalFormatting>
  <conditionalFormatting sqref="A36">
    <cfRule type="containsText" dxfId="10" priority="10" operator="containsText" text="prof">
      <formula>NOT(ISERROR(SEARCH("prof",A36)))</formula>
    </cfRule>
    <cfRule type="containsText" dxfId="9" priority="11" operator="containsText" text="prof">
      <formula>NOT(ISERROR(SEARCH("prof",A36)))</formula>
    </cfRule>
  </conditionalFormatting>
  <conditionalFormatting sqref="A38:A39">
    <cfRule type="containsText" dxfId="8" priority="9" operator="containsText" text="prof">
      <formula>NOT(ISERROR(SEARCH("prof",A38)))</formula>
    </cfRule>
  </conditionalFormatting>
  <conditionalFormatting sqref="A38:A39">
    <cfRule type="containsText" dxfId="7" priority="7" operator="containsText" text="prof">
      <formula>NOT(ISERROR(SEARCH("prof",A38)))</formula>
    </cfRule>
    <cfRule type="containsText" dxfId="6" priority="8" operator="containsText" text="prof">
      <formula>NOT(ISERROR(SEARCH("prof",A38)))</formula>
    </cfRule>
  </conditionalFormatting>
  <conditionalFormatting sqref="A37:B37">
    <cfRule type="containsText" dxfId="5" priority="6" operator="containsText" text="prof">
      <formula>NOT(ISERROR(SEARCH("prof",A37)))</formula>
    </cfRule>
  </conditionalFormatting>
  <conditionalFormatting sqref="A37:B37">
    <cfRule type="containsText" dxfId="4" priority="4" operator="containsText" text="prof">
      <formula>NOT(ISERROR(SEARCH("prof",A37)))</formula>
    </cfRule>
    <cfRule type="containsText" dxfId="3" priority="5" operator="containsText" text="prof">
      <formula>NOT(ISERROR(SEARCH("prof",A37)))</formula>
    </cfRule>
  </conditionalFormatting>
  <conditionalFormatting sqref="C37:E37 G37:H37">
    <cfRule type="containsText" dxfId="2" priority="3" operator="containsText" text="prof">
      <formula>NOT(ISERROR(SEARCH("prof",C37)))</formula>
    </cfRule>
  </conditionalFormatting>
  <conditionalFormatting sqref="C37:E37 G37:H37">
    <cfRule type="containsText" dxfId="1" priority="1" operator="containsText" text="prof">
      <formula>NOT(ISERROR(SEARCH("prof",C37)))</formula>
    </cfRule>
    <cfRule type="containsText" dxfId="0" priority="2" operator="containsText" text="prof">
      <formula>NOT(ISERROR(SEARCH("prof",C37)))</formula>
    </cfRule>
  </conditionalFormatting>
  <hyperlinks>
    <hyperlink ref="A8:H8" location="Содержание!A1" display="Обратно в оглавление" xr:uid="{00000000-0004-0000-0900-000000000000}"/>
  </hyperlinks>
  <pageMargins left="0.7" right="0.7" top="0.75" bottom="0.75" header="0.3" footer="0.3"/>
  <pageSetup paperSize="9" scale="5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tabColor rgb="FF0FB139"/>
    <pageSetUpPr fitToPage="1"/>
  </sheetPr>
  <dimension ref="A1:F25"/>
  <sheetViews>
    <sheetView showGridLines="0" workbookViewId="0">
      <pane ySplit="7" topLeftCell="A17" activePane="bottomLeft" state="frozen"/>
      <selection activeCell="C13" sqref="A13:XFD13"/>
      <selection pane="bottomLeft" sqref="A1:XFD5"/>
    </sheetView>
  </sheetViews>
  <sheetFormatPr defaultRowHeight="14.4" x14ac:dyDescent="0.3"/>
  <cols>
    <col min="1" max="1" width="43" style="63" customWidth="1"/>
    <col min="2" max="2" width="13.88671875" customWidth="1"/>
    <col min="3" max="3" width="12.88671875" customWidth="1"/>
    <col min="4" max="4" width="13.5546875" customWidth="1"/>
    <col min="5" max="5" width="26.33203125" customWidth="1"/>
    <col min="6" max="6" width="54.33203125" customWidth="1"/>
  </cols>
  <sheetData>
    <row r="1" spans="1:6" ht="15" customHeight="1" x14ac:dyDescent="0.3">
      <c r="F1" s="208"/>
    </row>
    <row r="2" spans="1:6" ht="15" customHeight="1" x14ac:dyDescent="0.3">
      <c r="F2" s="214"/>
    </row>
    <row r="3" spans="1:6" ht="15" customHeight="1" x14ac:dyDescent="0.3">
      <c r="F3" s="208"/>
    </row>
    <row r="4" spans="1:6" ht="15" customHeight="1" x14ac:dyDescent="0.3">
      <c r="F4" s="208"/>
    </row>
    <row r="5" spans="1:6" ht="15" customHeight="1" x14ac:dyDescent="0.3">
      <c r="A5" s="118"/>
    </row>
    <row r="6" spans="1:6" ht="18.75" customHeight="1" x14ac:dyDescent="0.3">
      <c r="A6" s="593" t="s">
        <v>12</v>
      </c>
      <c r="B6" s="810" t="s">
        <v>348</v>
      </c>
      <c r="C6" s="845" t="s">
        <v>349</v>
      </c>
      <c r="D6" s="847" t="s">
        <v>350</v>
      </c>
      <c r="E6" s="849" t="s">
        <v>654</v>
      </c>
      <c r="F6" s="594" t="s">
        <v>14</v>
      </c>
    </row>
    <row r="7" spans="1:6" ht="52.5" customHeight="1" x14ac:dyDescent="0.3">
      <c r="A7" s="593"/>
      <c r="B7" s="810"/>
      <c r="C7" s="846"/>
      <c r="D7" s="848"/>
      <c r="E7" s="849"/>
      <c r="F7" s="603"/>
    </row>
    <row r="8" spans="1:6" ht="20.25" customHeight="1" x14ac:dyDescent="0.3">
      <c r="A8" s="595" t="s">
        <v>131</v>
      </c>
      <c r="B8" s="595"/>
      <c r="C8" s="595"/>
      <c r="D8" s="595"/>
      <c r="E8" s="595"/>
      <c r="F8" s="595"/>
    </row>
    <row r="9" spans="1:6" ht="18" x14ac:dyDescent="0.35">
      <c r="A9" s="596" t="s">
        <v>337</v>
      </c>
      <c r="B9" s="596"/>
      <c r="C9" s="596"/>
      <c r="D9" s="596"/>
      <c r="E9" s="596"/>
      <c r="F9" s="596"/>
    </row>
    <row r="10" spans="1:6" ht="39.9" customHeight="1" x14ac:dyDescent="0.3">
      <c r="A10" s="65" t="s">
        <v>338</v>
      </c>
      <c r="B10" s="35">
        <v>10</v>
      </c>
      <c r="C10" s="35">
        <v>40</v>
      </c>
      <c r="D10" s="35">
        <v>60</v>
      </c>
      <c r="E10" s="62" t="s">
        <v>1100</v>
      </c>
      <c r="F10" s="842"/>
    </row>
    <row r="11" spans="1:6" ht="39.9" customHeight="1" x14ac:dyDescent="0.3">
      <c r="A11" s="65" t="s">
        <v>339</v>
      </c>
      <c r="B11" s="35">
        <v>12</v>
      </c>
      <c r="C11" s="35">
        <v>60</v>
      </c>
      <c r="D11" s="35">
        <v>100</v>
      </c>
      <c r="E11" s="62" t="s">
        <v>1100</v>
      </c>
      <c r="F11" s="842"/>
    </row>
    <row r="12" spans="1:6" ht="39.9" customHeight="1" x14ac:dyDescent="0.3">
      <c r="A12" s="65" t="s">
        <v>340</v>
      </c>
      <c r="B12" s="35">
        <v>14</v>
      </c>
      <c r="C12" s="35">
        <v>80</v>
      </c>
      <c r="D12" s="35">
        <v>150</v>
      </c>
      <c r="E12" s="62" t="s">
        <v>1100</v>
      </c>
      <c r="F12" s="843"/>
    </row>
    <row r="13" spans="1:6" ht="39.9" customHeight="1" x14ac:dyDescent="0.3">
      <c r="A13" s="65" t="s">
        <v>341</v>
      </c>
      <c r="B13" s="35">
        <v>16</v>
      </c>
      <c r="C13" s="35">
        <v>100</v>
      </c>
      <c r="D13" s="35">
        <v>180</v>
      </c>
      <c r="E13" s="62" t="s">
        <v>1100</v>
      </c>
      <c r="F13" s="359"/>
    </row>
    <row r="14" spans="1:6" ht="39.9" customHeight="1" x14ac:dyDescent="0.3">
      <c r="A14" s="65" t="s">
        <v>342</v>
      </c>
      <c r="B14" s="35">
        <v>17</v>
      </c>
      <c r="C14" s="35">
        <v>100</v>
      </c>
      <c r="D14" s="35">
        <v>160</v>
      </c>
      <c r="E14" s="62" t="s">
        <v>1100</v>
      </c>
      <c r="F14" s="844" t="s">
        <v>353</v>
      </c>
    </row>
    <row r="15" spans="1:6" ht="39.9" customHeight="1" x14ac:dyDescent="0.3">
      <c r="A15" s="65" t="s">
        <v>343</v>
      </c>
      <c r="B15" s="35">
        <v>20</v>
      </c>
      <c r="C15" s="35">
        <v>120</v>
      </c>
      <c r="D15" s="35">
        <v>200</v>
      </c>
      <c r="E15" s="62" t="s">
        <v>1100</v>
      </c>
      <c r="F15" s="842"/>
    </row>
    <row r="16" spans="1:6" ht="39.9" customHeight="1" x14ac:dyDescent="0.3">
      <c r="A16" s="65" t="s">
        <v>344</v>
      </c>
      <c r="B16" s="35">
        <v>23</v>
      </c>
      <c r="C16" s="35">
        <v>140</v>
      </c>
      <c r="D16" s="35">
        <v>220</v>
      </c>
      <c r="E16" s="62" t="s">
        <v>1100</v>
      </c>
      <c r="F16" s="843"/>
    </row>
    <row r="17" spans="1:6" ht="39.9" customHeight="1" x14ac:dyDescent="0.3">
      <c r="A17" s="65" t="s">
        <v>345</v>
      </c>
      <c r="B17" s="35">
        <v>25</v>
      </c>
      <c r="C17" s="35">
        <v>160</v>
      </c>
      <c r="D17" s="35">
        <v>250</v>
      </c>
      <c r="E17" s="62" t="s">
        <v>1100</v>
      </c>
      <c r="F17" s="844" t="s">
        <v>354</v>
      </c>
    </row>
    <row r="18" spans="1:6" ht="39.9" customHeight="1" x14ac:dyDescent="0.3">
      <c r="A18" s="65" t="s">
        <v>346</v>
      </c>
      <c r="B18" s="35">
        <v>30</v>
      </c>
      <c r="C18" s="35">
        <v>200</v>
      </c>
      <c r="D18" s="35">
        <v>300</v>
      </c>
      <c r="E18" s="62" t="s">
        <v>1100</v>
      </c>
      <c r="F18" s="842"/>
    </row>
    <row r="19" spans="1:6" ht="39.9" customHeight="1" x14ac:dyDescent="0.3">
      <c r="A19" s="65" t="s">
        <v>347</v>
      </c>
      <c r="B19" s="35">
        <v>35</v>
      </c>
      <c r="C19" s="35">
        <v>250</v>
      </c>
      <c r="D19" s="35">
        <v>350</v>
      </c>
      <c r="E19" s="62" t="s">
        <v>1100</v>
      </c>
      <c r="F19" s="843"/>
    </row>
    <row r="20" spans="1:6" ht="18" x14ac:dyDescent="0.3">
      <c r="A20" s="66" t="s">
        <v>351</v>
      </c>
      <c r="B20" s="841" t="s">
        <v>1100</v>
      </c>
      <c r="C20" s="841"/>
      <c r="D20" s="841"/>
      <c r="E20" s="841"/>
      <c r="F20" s="841"/>
    </row>
    <row r="21" spans="1:6" ht="18" x14ac:dyDescent="0.3">
      <c r="A21" s="64" t="s">
        <v>352</v>
      </c>
      <c r="B21" s="841" t="s">
        <v>1100</v>
      </c>
      <c r="C21" s="841"/>
      <c r="D21" s="841"/>
      <c r="E21" s="841"/>
      <c r="F21" s="841"/>
    </row>
    <row r="22" spans="1:6" ht="36" customHeight="1" x14ac:dyDescent="0.3">
      <c r="A22" s="606" t="s">
        <v>1360</v>
      </c>
      <c r="B22" s="607"/>
      <c r="C22" s="607"/>
      <c r="D22" s="607"/>
      <c r="E22" s="607"/>
      <c r="F22" s="608"/>
    </row>
    <row r="23" spans="1:6" ht="9.9" customHeight="1" x14ac:dyDescent="0.3">
      <c r="A23" s="723" t="s">
        <v>1584</v>
      </c>
      <c r="B23" s="723"/>
      <c r="C23" s="723"/>
      <c r="D23" s="723"/>
      <c r="E23" s="723"/>
      <c r="F23" s="723"/>
    </row>
    <row r="24" spans="1:6" ht="9.9" customHeight="1" x14ac:dyDescent="0.3">
      <c r="A24" s="723"/>
      <c r="B24" s="723"/>
      <c r="C24" s="723"/>
      <c r="D24" s="723"/>
      <c r="E24" s="723"/>
      <c r="F24" s="723"/>
    </row>
    <row r="25" spans="1:6" ht="9.9" customHeight="1" x14ac:dyDescent="0.3">
      <c r="A25" s="723"/>
      <c r="B25" s="723"/>
      <c r="C25" s="723"/>
      <c r="D25" s="723"/>
      <c r="E25" s="723"/>
      <c r="F25" s="723"/>
    </row>
  </sheetData>
  <mergeCells count="15">
    <mergeCell ref="B21:F21"/>
    <mergeCell ref="A23:F25"/>
    <mergeCell ref="F6:F7"/>
    <mergeCell ref="F10:F12"/>
    <mergeCell ref="F14:F16"/>
    <mergeCell ref="F17:F19"/>
    <mergeCell ref="B20:F20"/>
    <mergeCell ref="A8:F8"/>
    <mergeCell ref="A9:F9"/>
    <mergeCell ref="A6:A7"/>
    <mergeCell ref="B6:B7"/>
    <mergeCell ref="C6:C7"/>
    <mergeCell ref="D6:D7"/>
    <mergeCell ref="E6:E7"/>
    <mergeCell ref="A22:F22"/>
  </mergeCells>
  <hyperlinks>
    <hyperlink ref="A8:F8" location="Содержание!A1" display="Обратно в оглавление" xr:uid="{00000000-0004-0000-0A00-000000000000}"/>
  </hyperlinks>
  <pageMargins left="0.7" right="0.7" top="0.75" bottom="0.75" header="0.3" footer="0.3"/>
  <pageSetup paperSize="9" scale="5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pageSetUpPr fitToPage="1"/>
  </sheetPr>
  <dimension ref="A1:F33"/>
  <sheetViews>
    <sheetView showGridLines="0" zoomScaleNormal="100" workbookViewId="0">
      <pane ySplit="6" topLeftCell="A29" activePane="bottomLeft" state="frozen"/>
      <selection activeCell="C13" sqref="A13:XFD13"/>
      <selection pane="bottomLeft" sqref="A1:XFD5"/>
    </sheetView>
  </sheetViews>
  <sheetFormatPr defaultRowHeight="14.4" x14ac:dyDescent="0.3"/>
  <cols>
    <col min="1" max="1" width="43" customWidth="1"/>
    <col min="2" max="2" width="18.6640625" style="34" customWidth="1"/>
    <col min="3" max="3" width="11.5546875" style="71" customWidth="1"/>
    <col min="4" max="4" width="11.44140625" style="117" hidden="1" customWidth="1"/>
    <col min="5" max="5" width="29" style="117" customWidth="1"/>
    <col min="6" max="6" width="29.33203125" style="117" customWidth="1"/>
  </cols>
  <sheetData>
    <row r="1" spans="1:6" ht="15" customHeight="1" x14ac:dyDescent="0.3">
      <c r="C1" s="117"/>
      <c r="F1" s="208"/>
    </row>
    <row r="2" spans="1:6" ht="15" customHeight="1" x14ac:dyDescent="0.3">
      <c r="C2" s="117"/>
      <c r="F2" s="209"/>
    </row>
    <row r="3" spans="1:6" ht="15" customHeight="1" x14ac:dyDescent="0.3">
      <c r="C3" s="117"/>
      <c r="F3" s="208"/>
    </row>
    <row r="4" spans="1:6" ht="15" customHeight="1" x14ac:dyDescent="0.3">
      <c r="C4" s="117"/>
      <c r="F4" s="208"/>
    </row>
    <row r="5" spans="1:6" ht="15" customHeight="1" x14ac:dyDescent="0.3">
      <c r="C5" s="117"/>
    </row>
    <row r="6" spans="1:6" ht="48" customHeight="1" x14ac:dyDescent="0.3">
      <c r="A6" s="365" t="s">
        <v>12</v>
      </c>
      <c r="B6" s="365" t="s">
        <v>151</v>
      </c>
      <c r="C6" s="289" t="s">
        <v>976</v>
      </c>
      <c r="D6" s="289"/>
      <c r="E6" s="365" t="s">
        <v>145</v>
      </c>
      <c r="F6" s="366" t="s">
        <v>14</v>
      </c>
    </row>
    <row r="7" spans="1:6" s="310" customFormat="1" ht="24.75" customHeight="1" x14ac:dyDescent="0.3">
      <c r="A7" s="595" t="s">
        <v>131</v>
      </c>
      <c r="B7" s="595"/>
      <c r="C7" s="595"/>
      <c r="D7" s="595"/>
      <c r="E7" s="595"/>
      <c r="F7" s="595"/>
    </row>
    <row r="8" spans="1:6" s="310" customFormat="1" ht="16.5" customHeight="1" x14ac:dyDescent="0.3">
      <c r="A8" s="862" t="s">
        <v>1087</v>
      </c>
      <c r="B8" s="863"/>
      <c r="C8" s="863"/>
      <c r="D8" s="863"/>
      <c r="E8" s="863"/>
      <c r="F8" s="863"/>
    </row>
    <row r="9" spans="1:6" s="310" customFormat="1" ht="154.5" customHeight="1" x14ac:dyDescent="0.3">
      <c r="A9" s="262" t="s">
        <v>1088</v>
      </c>
      <c r="B9" s="50" t="s">
        <v>938</v>
      </c>
      <c r="C9" s="530" t="s">
        <v>1100</v>
      </c>
      <c r="D9" s="325"/>
      <c r="E9" s="325"/>
      <c r="F9" s="263" t="s">
        <v>1089</v>
      </c>
    </row>
    <row r="10" spans="1:6" s="310" customFormat="1" ht="154.5" customHeight="1" x14ac:dyDescent="0.3">
      <c r="A10" s="262" t="s">
        <v>1287</v>
      </c>
      <c r="B10" s="50" t="s">
        <v>1288</v>
      </c>
      <c r="C10" s="530" t="s">
        <v>1100</v>
      </c>
      <c r="D10" s="454"/>
      <c r="E10" s="454"/>
      <c r="F10" s="263" t="s">
        <v>1289</v>
      </c>
    </row>
    <row r="11" spans="1:6" s="310" customFormat="1" ht="154.5" customHeight="1" x14ac:dyDescent="0.3">
      <c r="A11" s="262" t="s">
        <v>1380</v>
      </c>
      <c r="B11" s="50" t="s">
        <v>1382</v>
      </c>
      <c r="C11" s="394">
        <v>4200</v>
      </c>
      <c r="D11" s="392"/>
      <c r="E11" s="392"/>
      <c r="F11" s="263" t="s">
        <v>1381</v>
      </c>
    </row>
    <row r="12" spans="1:6" x14ac:dyDescent="0.3">
      <c r="A12" s="859" t="s">
        <v>1</v>
      </c>
      <c r="B12" s="860"/>
      <c r="C12" s="860"/>
      <c r="D12" s="860"/>
      <c r="E12" s="860"/>
      <c r="F12" s="861"/>
    </row>
    <row r="13" spans="1:6" ht="120.75" customHeight="1" x14ac:dyDescent="0.3">
      <c r="A13" s="850" t="s">
        <v>86</v>
      </c>
      <c r="B13" s="74" t="s">
        <v>87</v>
      </c>
      <c r="C13" s="531">
        <v>6960</v>
      </c>
      <c r="D13" s="129"/>
      <c r="E13" s="667"/>
      <c r="F13" s="852" t="s">
        <v>88</v>
      </c>
    </row>
    <row r="14" spans="1:6" ht="42.75" hidden="1" customHeight="1" x14ac:dyDescent="0.3">
      <c r="A14" s="850"/>
      <c r="B14" s="74" t="s">
        <v>89</v>
      </c>
      <c r="C14" s="531" t="s">
        <v>1100</v>
      </c>
      <c r="D14" s="131"/>
      <c r="E14" s="668"/>
      <c r="F14" s="853"/>
    </row>
    <row r="15" spans="1:6" ht="42.75" hidden="1" customHeight="1" x14ac:dyDescent="0.3">
      <c r="A15" s="850"/>
      <c r="B15" s="74" t="s">
        <v>90</v>
      </c>
      <c r="C15" s="531" t="s">
        <v>1100</v>
      </c>
      <c r="D15" s="130"/>
      <c r="E15" s="669"/>
      <c r="F15" s="854"/>
    </row>
    <row r="16" spans="1:6" ht="100.5" hidden="1" customHeight="1" x14ac:dyDescent="0.3">
      <c r="A16" s="72" t="s">
        <v>91</v>
      </c>
      <c r="B16" s="74" t="s">
        <v>87</v>
      </c>
      <c r="C16" s="531" t="s">
        <v>1100</v>
      </c>
      <c r="D16" s="133"/>
      <c r="E16" s="133"/>
      <c r="F16" s="37" t="s">
        <v>88</v>
      </c>
    </row>
    <row r="17" spans="1:6" ht="102.75" hidden="1" customHeight="1" x14ac:dyDescent="0.3">
      <c r="A17" s="72" t="s">
        <v>92</v>
      </c>
      <c r="B17" s="492" t="s">
        <v>87</v>
      </c>
      <c r="C17" s="531" t="s">
        <v>1100</v>
      </c>
      <c r="D17" s="133"/>
      <c r="E17" s="133"/>
      <c r="F17" s="38" t="s">
        <v>93</v>
      </c>
    </row>
    <row r="18" spans="1:6" ht="41.25" hidden="1" customHeight="1" x14ac:dyDescent="0.3">
      <c r="A18" s="850" t="s">
        <v>249</v>
      </c>
      <c r="B18" s="74" t="s">
        <v>94</v>
      </c>
      <c r="C18" s="531" t="s">
        <v>1100</v>
      </c>
      <c r="D18" s="129"/>
      <c r="E18" s="667"/>
      <c r="F18" s="851" t="s">
        <v>95</v>
      </c>
    </row>
    <row r="19" spans="1:6" ht="41.25" hidden="1" customHeight="1" x14ac:dyDescent="0.3">
      <c r="A19" s="850"/>
      <c r="B19" s="74" t="s">
        <v>96</v>
      </c>
      <c r="C19" s="531" t="s">
        <v>1100</v>
      </c>
      <c r="D19" s="131"/>
      <c r="E19" s="668"/>
      <c r="F19" s="855"/>
    </row>
    <row r="20" spans="1:6" ht="41.25" hidden="1" customHeight="1" x14ac:dyDescent="0.3">
      <c r="A20" s="850"/>
      <c r="B20" s="74" t="s">
        <v>97</v>
      </c>
      <c r="C20" s="531" t="s">
        <v>1100</v>
      </c>
      <c r="D20" s="130"/>
      <c r="E20" s="669"/>
      <c r="F20" s="855"/>
    </row>
    <row r="21" spans="1:6" ht="102" customHeight="1" x14ac:dyDescent="0.3">
      <c r="A21" s="850" t="s">
        <v>98</v>
      </c>
      <c r="B21" s="74" t="s">
        <v>87</v>
      </c>
      <c r="C21" s="531">
        <v>4272</v>
      </c>
      <c r="D21" s="129"/>
      <c r="E21" s="667"/>
      <c r="F21" s="851" t="s">
        <v>99</v>
      </c>
    </row>
    <row r="22" spans="1:6" ht="38.25" hidden="1" customHeight="1" x14ac:dyDescent="0.3">
      <c r="A22" s="850"/>
      <c r="B22" s="74" t="s">
        <v>89</v>
      </c>
      <c r="C22" s="531" t="s">
        <v>1100</v>
      </c>
      <c r="D22" s="131"/>
      <c r="E22" s="668"/>
      <c r="F22" s="855"/>
    </row>
    <row r="23" spans="1:6" ht="38.25" hidden="1" customHeight="1" x14ac:dyDescent="0.3">
      <c r="A23" s="850"/>
      <c r="B23" s="74" t="s">
        <v>90</v>
      </c>
      <c r="C23" s="531" t="s">
        <v>1100</v>
      </c>
      <c r="D23" s="131"/>
      <c r="E23" s="668"/>
      <c r="F23" s="855"/>
    </row>
    <row r="24" spans="1:6" ht="20.25" hidden="1" customHeight="1" x14ac:dyDescent="0.3">
      <c r="A24" s="850" t="s">
        <v>100</v>
      </c>
      <c r="B24" s="74" t="s">
        <v>101</v>
      </c>
      <c r="C24" s="531" t="s">
        <v>1100</v>
      </c>
      <c r="D24" s="131"/>
      <c r="E24" s="668"/>
      <c r="F24" s="851" t="s">
        <v>102</v>
      </c>
    </row>
    <row r="25" spans="1:6" ht="20.25" hidden="1" customHeight="1" x14ac:dyDescent="0.3">
      <c r="A25" s="850"/>
      <c r="B25" s="74" t="s">
        <v>94</v>
      </c>
      <c r="C25" s="531" t="s">
        <v>1100</v>
      </c>
      <c r="D25" s="130"/>
      <c r="E25" s="669"/>
      <c r="F25" s="851"/>
    </row>
    <row r="26" spans="1:6" ht="125.25" customHeight="1" x14ac:dyDescent="0.3">
      <c r="A26" s="850" t="s">
        <v>103</v>
      </c>
      <c r="B26" s="74" t="s">
        <v>104</v>
      </c>
      <c r="C26" s="531">
        <v>4884</v>
      </c>
      <c r="D26" s="129"/>
      <c r="E26" s="667"/>
      <c r="F26" s="851" t="s">
        <v>105</v>
      </c>
    </row>
    <row r="27" spans="1:6" ht="68.25" hidden="1" customHeight="1" x14ac:dyDescent="0.3">
      <c r="A27" s="850"/>
      <c r="B27" s="74" t="s">
        <v>94</v>
      </c>
      <c r="C27" s="133" t="s">
        <v>1100</v>
      </c>
      <c r="D27" s="130"/>
      <c r="E27" s="669"/>
      <c r="F27" s="855"/>
    </row>
    <row r="28" spans="1:6" s="310" customFormat="1" ht="25.5" customHeight="1" x14ac:dyDescent="0.3">
      <c r="A28" s="856" t="s">
        <v>1494</v>
      </c>
      <c r="B28" s="857"/>
      <c r="C28" s="857"/>
      <c r="D28" s="857"/>
      <c r="E28" s="857"/>
      <c r="F28" s="858"/>
    </row>
    <row r="29" spans="1:6" s="310" customFormat="1" ht="105" customHeight="1" x14ac:dyDescent="0.3">
      <c r="A29" s="463" t="s">
        <v>1397</v>
      </c>
      <c r="B29" s="458" t="s">
        <v>1399</v>
      </c>
      <c r="C29" s="465">
        <v>1920</v>
      </c>
      <c r="D29" s="464"/>
      <c r="F29" s="462" t="s">
        <v>1398</v>
      </c>
    </row>
    <row r="30" spans="1:6" ht="36" customHeight="1" x14ac:dyDescent="0.3">
      <c r="A30" s="606" t="s">
        <v>1360</v>
      </c>
      <c r="B30" s="607"/>
      <c r="C30" s="607"/>
      <c r="D30" s="607"/>
      <c r="E30" s="607"/>
      <c r="F30" s="608"/>
    </row>
    <row r="31" spans="1:6" ht="9.9" customHeight="1" x14ac:dyDescent="0.3">
      <c r="A31" s="723" t="s">
        <v>1584</v>
      </c>
      <c r="B31" s="723"/>
      <c r="C31" s="723"/>
      <c r="D31" s="723"/>
      <c r="E31" s="723"/>
      <c r="F31" s="723"/>
    </row>
    <row r="32" spans="1:6" ht="9.9" customHeight="1" x14ac:dyDescent="0.3">
      <c r="A32" s="723"/>
      <c r="B32" s="723"/>
      <c r="C32" s="723"/>
      <c r="D32" s="723"/>
      <c r="E32" s="723"/>
      <c r="F32" s="723"/>
    </row>
    <row r="33" spans="1:6" ht="9.9" customHeight="1" x14ac:dyDescent="0.3">
      <c r="A33" s="723"/>
      <c r="B33" s="723"/>
      <c r="C33" s="723"/>
      <c r="D33" s="723"/>
      <c r="E33" s="723"/>
      <c r="F33" s="723"/>
    </row>
  </sheetData>
  <mergeCells count="20">
    <mergeCell ref="A7:F7"/>
    <mergeCell ref="A18:A20"/>
    <mergeCell ref="F18:F20"/>
    <mergeCell ref="A21:A23"/>
    <mergeCell ref="F21:F23"/>
    <mergeCell ref="A12:F12"/>
    <mergeCell ref="A8:F8"/>
    <mergeCell ref="A31:F33"/>
    <mergeCell ref="A26:A27"/>
    <mergeCell ref="F26:F27"/>
    <mergeCell ref="A30:F30"/>
    <mergeCell ref="E26:E27"/>
    <mergeCell ref="A28:F28"/>
    <mergeCell ref="A24:A25"/>
    <mergeCell ref="F24:F25"/>
    <mergeCell ref="A13:A15"/>
    <mergeCell ref="F13:F15"/>
    <mergeCell ref="E13:E15"/>
    <mergeCell ref="E18:E20"/>
    <mergeCell ref="E21:E25"/>
  </mergeCells>
  <hyperlinks>
    <hyperlink ref="A7:F7" location="Содержание!A1" display="Обратно в оглавление" xr:uid="{00000000-0004-0000-0B00-000000000000}"/>
  </hyperlinks>
  <pageMargins left="0.7" right="0.7" top="0.75" bottom="0.75" header="0.3" footer="0.3"/>
  <pageSetup paperSize="9" scale="6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tabColor rgb="FF0FB139"/>
    <pageSetUpPr fitToPage="1"/>
  </sheetPr>
  <dimension ref="A1:F60"/>
  <sheetViews>
    <sheetView showGridLines="0" zoomScaleNormal="100" workbookViewId="0">
      <pane xSplit="6" ySplit="7" topLeftCell="G8" activePane="bottomRight" state="frozenSplit"/>
      <selection activeCell="C13" sqref="A13:XFD13"/>
      <selection pane="topRight" activeCell="C13" sqref="A13:XFD13"/>
      <selection pane="bottomLeft" activeCell="C13" sqref="A13:XFD13"/>
      <selection pane="bottomRight" sqref="A1:XFD5"/>
    </sheetView>
  </sheetViews>
  <sheetFormatPr defaultRowHeight="14.4" x14ac:dyDescent="0.3"/>
  <cols>
    <col min="1" max="1" width="46.109375" customWidth="1"/>
    <col min="2" max="3" width="17.109375" customWidth="1"/>
    <col min="4" max="4" width="24.6640625" customWidth="1"/>
    <col min="5" max="5" width="10.88671875" customWidth="1"/>
    <col min="6" max="7" width="40" customWidth="1"/>
  </cols>
  <sheetData>
    <row r="1" spans="1:6" ht="15" customHeight="1" x14ac:dyDescent="0.3">
      <c r="F1" s="208"/>
    </row>
    <row r="2" spans="1:6" ht="15" customHeight="1" x14ac:dyDescent="0.3">
      <c r="F2" s="209"/>
    </row>
    <row r="3" spans="1:6" ht="15" customHeight="1" x14ac:dyDescent="0.3">
      <c r="F3" s="208"/>
    </row>
    <row r="4" spans="1:6" ht="15" customHeight="1" x14ac:dyDescent="0.3">
      <c r="F4" s="208"/>
    </row>
    <row r="5" spans="1:6" ht="15" customHeight="1" x14ac:dyDescent="0.3"/>
    <row r="6" spans="1:6" ht="18.75" customHeight="1" x14ac:dyDescent="0.3">
      <c r="A6" s="599" t="s">
        <v>12</v>
      </c>
      <c r="B6" s="593" t="s">
        <v>656</v>
      </c>
      <c r="C6" s="594" t="s">
        <v>213</v>
      </c>
      <c r="D6" s="327" t="s">
        <v>212</v>
      </c>
      <c r="E6" s="876" t="s">
        <v>14</v>
      </c>
      <c r="F6" s="877"/>
    </row>
    <row r="7" spans="1:6" ht="32.25" customHeight="1" x14ac:dyDescent="0.3">
      <c r="A7" s="599"/>
      <c r="B7" s="593"/>
      <c r="C7" s="804"/>
      <c r="D7" s="143" t="s">
        <v>366</v>
      </c>
      <c r="E7" s="878"/>
      <c r="F7" s="879"/>
    </row>
    <row r="8" spans="1:6" ht="20.25" customHeight="1" x14ac:dyDescent="0.3">
      <c r="A8" s="805" t="s">
        <v>131</v>
      </c>
      <c r="B8" s="806"/>
      <c r="C8" s="806"/>
      <c r="D8" s="806"/>
      <c r="E8" s="806"/>
      <c r="F8" s="806"/>
    </row>
    <row r="9" spans="1:6" ht="20.25" customHeight="1" x14ac:dyDescent="0.4">
      <c r="A9" s="875" t="s">
        <v>944</v>
      </c>
      <c r="B9" s="875"/>
      <c r="C9" s="875"/>
      <c r="D9" s="875"/>
      <c r="E9" s="875"/>
      <c r="F9" s="875"/>
    </row>
    <row r="10" spans="1:6" ht="156" customHeight="1" x14ac:dyDescent="0.3">
      <c r="A10" s="433" t="s">
        <v>1324</v>
      </c>
      <c r="B10" s="425" t="s">
        <v>1369</v>
      </c>
      <c r="C10" s="426">
        <v>26.4</v>
      </c>
      <c r="D10" s="427">
        <f>C10*300</f>
        <v>7920</v>
      </c>
      <c r="E10" s="866" t="s">
        <v>943</v>
      </c>
      <c r="F10" s="867"/>
    </row>
    <row r="11" spans="1:6" s="310" customFormat="1" ht="162.75" customHeight="1" x14ac:dyDescent="0.3">
      <c r="A11" s="433" t="s">
        <v>1323</v>
      </c>
      <c r="B11" s="425" t="s">
        <v>1369</v>
      </c>
      <c r="C11" s="426">
        <v>31.77</v>
      </c>
      <c r="D11" s="427">
        <f>C11*300</f>
        <v>9531</v>
      </c>
      <c r="E11" s="866" t="s">
        <v>943</v>
      </c>
      <c r="F11" s="867"/>
    </row>
    <row r="12" spans="1:6" ht="21" x14ac:dyDescent="0.4">
      <c r="A12" s="875" t="s">
        <v>575</v>
      </c>
      <c r="B12" s="875"/>
      <c r="C12" s="875"/>
      <c r="D12" s="875"/>
      <c r="E12" s="875"/>
      <c r="F12" s="875"/>
    </row>
    <row r="13" spans="1:6" ht="42.75" customHeight="1" x14ac:dyDescent="0.3">
      <c r="A13" s="424" t="s">
        <v>210</v>
      </c>
      <c r="B13" s="425" t="s">
        <v>1362</v>
      </c>
      <c r="C13" s="426">
        <v>96</v>
      </c>
      <c r="D13" s="427">
        <f>C13*70</f>
        <v>6720</v>
      </c>
      <c r="E13" s="866" t="s">
        <v>236</v>
      </c>
      <c r="F13" s="867"/>
    </row>
    <row r="14" spans="1:6" ht="42.75" customHeight="1" x14ac:dyDescent="0.3">
      <c r="A14" s="424" t="s">
        <v>209</v>
      </c>
      <c r="B14" s="425" t="s">
        <v>1362</v>
      </c>
      <c r="C14" s="426">
        <v>66</v>
      </c>
      <c r="D14" s="427">
        <f>C14*70</f>
        <v>4620</v>
      </c>
      <c r="E14" s="866" t="s">
        <v>237</v>
      </c>
      <c r="F14" s="867"/>
    </row>
    <row r="15" spans="1:6" ht="42.75" customHeight="1" x14ac:dyDescent="0.3">
      <c r="A15" s="424" t="s">
        <v>208</v>
      </c>
      <c r="B15" s="425" t="s">
        <v>572</v>
      </c>
      <c r="C15" s="426">
        <v>64</v>
      </c>
      <c r="D15" s="427">
        <f t="shared" ref="D15:D26" si="0">C15*70</f>
        <v>4480</v>
      </c>
      <c r="E15" s="866" t="s">
        <v>238</v>
      </c>
      <c r="F15" s="867"/>
    </row>
    <row r="16" spans="1:6" ht="42.75" customHeight="1" x14ac:dyDescent="0.3">
      <c r="A16" s="424" t="s">
        <v>207</v>
      </c>
      <c r="B16" s="425" t="s">
        <v>572</v>
      </c>
      <c r="C16" s="426">
        <v>45</v>
      </c>
      <c r="D16" s="427">
        <f t="shared" si="0"/>
        <v>3150</v>
      </c>
      <c r="E16" s="866" t="s">
        <v>239</v>
      </c>
      <c r="F16" s="867"/>
    </row>
    <row r="17" spans="1:6" ht="42.75" customHeight="1" x14ac:dyDescent="0.3">
      <c r="A17" s="424" t="s">
        <v>206</v>
      </c>
      <c r="B17" s="425" t="s">
        <v>572</v>
      </c>
      <c r="C17" s="426">
        <v>67</v>
      </c>
      <c r="D17" s="427">
        <f t="shared" si="0"/>
        <v>4690</v>
      </c>
      <c r="E17" s="866" t="s">
        <v>240</v>
      </c>
      <c r="F17" s="867"/>
    </row>
    <row r="18" spans="1:6" ht="42.75" customHeight="1" x14ac:dyDescent="0.3">
      <c r="A18" s="424" t="s">
        <v>953</v>
      </c>
      <c r="B18" s="425" t="s">
        <v>1363</v>
      </c>
      <c r="C18" s="550">
        <v>160</v>
      </c>
      <c r="D18" s="427">
        <f>C18*70</f>
        <v>11200</v>
      </c>
      <c r="E18" s="866" t="s">
        <v>954</v>
      </c>
      <c r="F18" s="867"/>
    </row>
    <row r="19" spans="1:6" ht="64.5" customHeight="1" x14ac:dyDescent="0.3">
      <c r="A19" s="424" t="s">
        <v>1008</v>
      </c>
      <c r="B19" s="425" t="s">
        <v>572</v>
      </c>
      <c r="C19" s="426">
        <v>136</v>
      </c>
      <c r="D19" s="427">
        <f t="shared" si="0"/>
        <v>9520</v>
      </c>
      <c r="E19" s="866" t="s">
        <v>223</v>
      </c>
      <c r="F19" s="867"/>
    </row>
    <row r="20" spans="1:6" ht="63" customHeight="1" x14ac:dyDescent="0.3">
      <c r="A20" s="424" t="s">
        <v>1009</v>
      </c>
      <c r="B20" s="425" t="s">
        <v>572</v>
      </c>
      <c r="C20" s="550">
        <v>148</v>
      </c>
      <c r="D20" s="427">
        <f t="shared" si="0"/>
        <v>10360</v>
      </c>
      <c r="E20" s="866" t="s">
        <v>222</v>
      </c>
      <c r="F20" s="867"/>
    </row>
    <row r="21" spans="1:6" ht="42.75" customHeight="1" x14ac:dyDescent="0.3">
      <c r="A21" s="424" t="s">
        <v>214</v>
      </c>
      <c r="B21" s="425" t="s">
        <v>572</v>
      </c>
      <c r="C21" s="426">
        <v>69</v>
      </c>
      <c r="D21" s="427">
        <f t="shared" si="0"/>
        <v>4830</v>
      </c>
      <c r="E21" s="866" t="s">
        <v>224</v>
      </c>
      <c r="F21" s="867"/>
    </row>
    <row r="22" spans="1:6" ht="42.75" customHeight="1" x14ac:dyDescent="0.3">
      <c r="A22" s="424" t="s">
        <v>215</v>
      </c>
      <c r="B22" s="425" t="s">
        <v>572</v>
      </c>
      <c r="C22" s="426">
        <v>67</v>
      </c>
      <c r="D22" s="427">
        <f t="shared" si="0"/>
        <v>4690</v>
      </c>
      <c r="E22" s="866" t="s">
        <v>225</v>
      </c>
      <c r="F22" s="867"/>
    </row>
    <row r="23" spans="1:6" ht="42.75" customHeight="1" x14ac:dyDescent="0.3">
      <c r="A23" s="424" t="s">
        <v>216</v>
      </c>
      <c r="B23" s="425" t="s">
        <v>572</v>
      </c>
      <c r="C23" s="550">
        <v>70</v>
      </c>
      <c r="D23" s="427">
        <f t="shared" si="0"/>
        <v>4900</v>
      </c>
      <c r="E23" s="866" t="s">
        <v>226</v>
      </c>
      <c r="F23" s="867"/>
    </row>
    <row r="24" spans="1:6" ht="42.75" customHeight="1" x14ac:dyDescent="0.3">
      <c r="A24" s="424" t="s">
        <v>217</v>
      </c>
      <c r="B24" s="425" t="s">
        <v>1364</v>
      </c>
      <c r="C24" s="550">
        <v>98</v>
      </c>
      <c r="D24" s="427">
        <f>C24*35</f>
        <v>3430</v>
      </c>
      <c r="E24" s="866" t="s">
        <v>227</v>
      </c>
      <c r="F24" s="867"/>
    </row>
    <row r="25" spans="1:6" ht="42.75" customHeight="1" x14ac:dyDescent="0.3">
      <c r="A25" s="424" t="s">
        <v>218</v>
      </c>
      <c r="B25" s="425" t="s">
        <v>1365</v>
      </c>
      <c r="C25" s="426">
        <v>85</v>
      </c>
      <c r="D25" s="427">
        <f t="shared" si="0"/>
        <v>5950</v>
      </c>
      <c r="E25" s="866" t="s">
        <v>228</v>
      </c>
      <c r="F25" s="867"/>
    </row>
    <row r="26" spans="1:6" ht="42.75" customHeight="1" x14ac:dyDescent="0.3">
      <c r="A26" s="424" t="s">
        <v>219</v>
      </c>
      <c r="B26" s="425" t="s">
        <v>1365</v>
      </c>
      <c r="C26" s="426">
        <v>129</v>
      </c>
      <c r="D26" s="427">
        <f t="shared" si="0"/>
        <v>9030</v>
      </c>
      <c r="E26" s="866" t="s">
        <v>229</v>
      </c>
      <c r="F26" s="867"/>
    </row>
    <row r="27" spans="1:6" ht="42.75" customHeight="1" x14ac:dyDescent="0.3">
      <c r="A27" s="424" t="s">
        <v>220</v>
      </c>
      <c r="B27" s="428" t="s">
        <v>231</v>
      </c>
      <c r="C27" s="868" t="s">
        <v>1497</v>
      </c>
      <c r="D27" s="869"/>
      <c r="E27" s="866" t="s">
        <v>230</v>
      </c>
      <c r="F27" s="867"/>
    </row>
    <row r="28" spans="1:6" ht="42.75" customHeight="1" x14ac:dyDescent="0.3">
      <c r="A28" s="424" t="s">
        <v>221</v>
      </c>
      <c r="B28" s="428" t="s">
        <v>233</v>
      </c>
      <c r="C28" s="868" t="s">
        <v>1498</v>
      </c>
      <c r="D28" s="869"/>
      <c r="E28" s="866" t="s">
        <v>232</v>
      </c>
      <c r="F28" s="867"/>
    </row>
    <row r="29" spans="1:6" ht="42.75" customHeight="1" x14ac:dyDescent="0.3">
      <c r="A29" s="424" t="s">
        <v>1366</v>
      </c>
      <c r="B29" s="428" t="s">
        <v>235</v>
      </c>
      <c r="C29" s="868" t="s">
        <v>1499</v>
      </c>
      <c r="D29" s="869"/>
      <c r="E29" s="866" t="s">
        <v>242</v>
      </c>
      <c r="F29" s="867"/>
    </row>
    <row r="30" spans="1:6" ht="42.75" customHeight="1" x14ac:dyDescent="0.3">
      <c r="A30" s="424" t="s">
        <v>211</v>
      </c>
      <c r="B30" s="428" t="s">
        <v>234</v>
      </c>
      <c r="C30" s="868" t="s">
        <v>1500</v>
      </c>
      <c r="D30" s="869"/>
      <c r="E30" s="866" t="s">
        <v>241</v>
      </c>
      <c r="F30" s="867"/>
    </row>
    <row r="31" spans="1:6" ht="112.65" customHeight="1" x14ac:dyDescent="0.3">
      <c r="A31" s="864"/>
      <c r="B31" s="865"/>
      <c r="C31" s="865"/>
      <c r="D31" s="865"/>
      <c r="E31" s="865"/>
      <c r="F31" s="865"/>
    </row>
    <row r="32" spans="1:6" ht="21" x14ac:dyDescent="0.4">
      <c r="A32" s="873" t="s">
        <v>571</v>
      </c>
      <c r="B32" s="874"/>
      <c r="C32" s="874"/>
      <c r="D32" s="874"/>
      <c r="E32" s="874"/>
      <c r="F32" s="874"/>
    </row>
    <row r="33" spans="1:6" s="310" customFormat="1" ht="112.5" customHeight="1" x14ac:dyDescent="0.3">
      <c r="A33" s="429" t="s">
        <v>1367</v>
      </c>
      <c r="B33" s="430" t="s">
        <v>572</v>
      </c>
      <c r="C33" s="431">
        <f>D33/70</f>
        <v>14.585714285714285</v>
      </c>
      <c r="D33" s="432">
        <v>1021</v>
      </c>
      <c r="E33" s="866" t="s">
        <v>574</v>
      </c>
      <c r="F33" s="867"/>
    </row>
    <row r="34" spans="1:6" s="310" customFormat="1" ht="95.25" customHeight="1" x14ac:dyDescent="0.3">
      <c r="A34" s="429" t="s">
        <v>1368</v>
      </c>
      <c r="B34" s="430" t="s">
        <v>572</v>
      </c>
      <c r="C34" s="431">
        <f>D34/70</f>
        <v>21.485714285714284</v>
      </c>
      <c r="D34" s="432">
        <v>1504</v>
      </c>
      <c r="E34" s="866" t="s">
        <v>573</v>
      </c>
      <c r="F34" s="867"/>
    </row>
    <row r="35" spans="1:6" s="310" customFormat="1" ht="36" customHeight="1" x14ac:dyDescent="0.3">
      <c r="A35" s="606" t="s">
        <v>1360</v>
      </c>
      <c r="B35" s="607"/>
      <c r="C35" s="607"/>
      <c r="D35" s="607"/>
      <c r="E35" s="607"/>
      <c r="F35" s="608"/>
    </row>
    <row r="36" spans="1:6" s="310" customFormat="1" ht="41.25" customHeight="1" x14ac:dyDescent="0.3">
      <c r="A36" s="870" t="s">
        <v>1584</v>
      </c>
      <c r="B36" s="871"/>
      <c r="C36" s="871"/>
      <c r="D36" s="871"/>
      <c r="E36" s="871"/>
      <c r="F36" s="872"/>
    </row>
    <row r="37" spans="1:6" s="310" customFormat="1" ht="43.5" customHeight="1" x14ac:dyDescent="0.3">
      <c r="A37"/>
      <c r="B37"/>
      <c r="C37"/>
      <c r="D37"/>
      <c r="E37"/>
      <c r="F37"/>
    </row>
    <row r="38" spans="1:6" s="310" customFormat="1" ht="75" customHeight="1" x14ac:dyDescent="0.3">
      <c r="A38"/>
      <c r="B38"/>
      <c r="C38"/>
      <c r="D38"/>
      <c r="E38"/>
      <c r="F38"/>
    </row>
    <row r="39" spans="1:6" ht="40.5" customHeight="1" x14ac:dyDescent="0.3"/>
    <row r="40" spans="1:6" ht="49.5" customHeight="1" x14ac:dyDescent="0.3"/>
    <row r="41" spans="1:6" ht="81.75" customHeight="1" x14ac:dyDescent="0.3"/>
    <row r="42" spans="1:6" ht="42.75" customHeight="1" x14ac:dyDescent="0.3"/>
    <row r="43" spans="1:6" ht="42.75" customHeight="1" x14ac:dyDescent="0.3"/>
    <row r="44" spans="1:6" ht="42.75" customHeight="1" x14ac:dyDescent="0.3"/>
    <row r="45" spans="1:6" ht="42.75" customHeight="1" x14ac:dyDescent="0.3"/>
    <row r="46" spans="1:6" ht="63.75" customHeight="1" x14ac:dyDescent="0.3"/>
    <row r="47" spans="1:6" ht="49.65" customHeight="1" x14ac:dyDescent="0.3"/>
    <row r="48" spans="1:6" ht="49.65" customHeight="1" x14ac:dyDescent="0.3"/>
    <row r="49" ht="55.5" customHeight="1" x14ac:dyDescent="0.3"/>
    <row r="50" ht="57.75" customHeight="1" x14ac:dyDescent="0.3"/>
    <row r="52" ht="102" customHeight="1" x14ac:dyDescent="0.3"/>
    <row r="53" ht="102" customHeight="1" x14ac:dyDescent="0.3"/>
    <row r="54" ht="102" customHeight="1" x14ac:dyDescent="0.3"/>
    <row r="55" ht="102" customHeight="1" x14ac:dyDescent="0.3"/>
    <row r="56" ht="102" customHeight="1" x14ac:dyDescent="0.3"/>
    <row r="57" ht="36" customHeight="1" x14ac:dyDescent="0.3"/>
    <row r="58" ht="9.9" customHeight="1" x14ac:dyDescent="0.3"/>
    <row r="59" ht="9.9" customHeight="1" x14ac:dyDescent="0.3"/>
    <row r="60" ht="9.9" customHeight="1" x14ac:dyDescent="0.3"/>
  </sheetData>
  <mergeCells count="37">
    <mergeCell ref="E24:F24"/>
    <mergeCell ref="E25:F25"/>
    <mergeCell ref="E26:F26"/>
    <mergeCell ref="C28:D28"/>
    <mergeCell ref="E13:F13"/>
    <mergeCell ref="E22:F22"/>
    <mergeCell ref="E14:F14"/>
    <mergeCell ref="E15:F15"/>
    <mergeCell ref="E23:F23"/>
    <mergeCell ref="E20:F20"/>
    <mergeCell ref="E21:F21"/>
    <mergeCell ref="E16:F16"/>
    <mergeCell ref="E17:F17"/>
    <mergeCell ref="E19:F19"/>
    <mergeCell ref="E18:F18"/>
    <mergeCell ref="A6:A7"/>
    <mergeCell ref="B6:B7"/>
    <mergeCell ref="A12:F12"/>
    <mergeCell ref="E6:F7"/>
    <mergeCell ref="C6:C7"/>
    <mergeCell ref="A8:F8"/>
    <mergeCell ref="A9:F9"/>
    <mergeCell ref="E10:F10"/>
    <mergeCell ref="E11:F11"/>
    <mergeCell ref="A36:F36"/>
    <mergeCell ref="A32:F32"/>
    <mergeCell ref="E33:F33"/>
    <mergeCell ref="E34:F34"/>
    <mergeCell ref="A35:F35"/>
    <mergeCell ref="A31:F31"/>
    <mergeCell ref="E27:F27"/>
    <mergeCell ref="C30:D30"/>
    <mergeCell ref="E28:F28"/>
    <mergeCell ref="E29:F29"/>
    <mergeCell ref="E30:F30"/>
    <mergeCell ref="C27:D27"/>
    <mergeCell ref="C29:D29"/>
  </mergeCells>
  <hyperlinks>
    <hyperlink ref="A8:F8" location="Содержание!A1" display="Обратно в оглавление" xr:uid="{00000000-0004-0000-0C00-000000000000}"/>
  </hyperlinks>
  <pageMargins left="0.7" right="0.7" top="0.75" bottom="0.75" header="0.3" footer="0.3"/>
  <pageSetup paperSize="9" scale="57" fitToHeight="0" orientation="portrait" r:id="rId1"/>
  <ignoredErrors>
    <ignoredError sqref="D2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>
    <tabColor rgb="FF0FB139"/>
    <pageSetUpPr fitToPage="1"/>
  </sheetPr>
  <dimension ref="A1:D47"/>
  <sheetViews>
    <sheetView showGridLines="0" zoomScaleNormal="100" workbookViewId="0">
      <pane ySplit="7" topLeftCell="A43" activePane="bottomLeft" state="frozen"/>
      <selection activeCell="C13" sqref="A13:XFD13"/>
      <selection pane="bottomLeft" sqref="A1:XFD5"/>
    </sheetView>
  </sheetViews>
  <sheetFormatPr defaultRowHeight="14.4" x14ac:dyDescent="0.3"/>
  <cols>
    <col min="1" max="1" width="53" customWidth="1"/>
    <col min="2" max="2" width="14.88671875" style="16" customWidth="1"/>
    <col min="3" max="3" width="13.33203125" style="16" customWidth="1"/>
    <col min="4" max="4" width="33.44140625" style="56" customWidth="1"/>
  </cols>
  <sheetData>
    <row r="1" spans="1:4" ht="15" customHeight="1" x14ac:dyDescent="0.3">
      <c r="D1" s="208"/>
    </row>
    <row r="2" spans="1:4" ht="15" customHeight="1" x14ac:dyDescent="0.3">
      <c r="D2" s="209"/>
    </row>
    <row r="3" spans="1:4" ht="15" customHeight="1" x14ac:dyDescent="0.3">
      <c r="D3" s="208"/>
    </row>
    <row r="4" spans="1:4" ht="15" customHeight="1" x14ac:dyDescent="0.3">
      <c r="D4" s="208"/>
    </row>
    <row r="5" spans="1:4" ht="15" customHeight="1" x14ac:dyDescent="0.3">
      <c r="D5" s="117"/>
    </row>
    <row r="6" spans="1:4" ht="29.25" customHeight="1" x14ac:dyDescent="0.3">
      <c r="A6" s="627" t="s">
        <v>12</v>
      </c>
      <c r="B6" s="594" t="s">
        <v>13</v>
      </c>
      <c r="C6" s="803" t="s">
        <v>303</v>
      </c>
      <c r="D6" s="599" t="s">
        <v>14</v>
      </c>
    </row>
    <row r="7" spans="1:4" ht="23.25" customHeight="1" x14ac:dyDescent="0.3">
      <c r="A7" s="804"/>
      <c r="B7" s="603"/>
      <c r="C7" s="803"/>
      <c r="D7" s="599"/>
    </row>
    <row r="8" spans="1:4" ht="20.25" customHeight="1" x14ac:dyDescent="0.3">
      <c r="A8" s="885" t="s">
        <v>131</v>
      </c>
      <c r="B8" s="885"/>
      <c r="C8" s="885"/>
      <c r="D8" s="885"/>
    </row>
    <row r="9" spans="1:4" ht="67.650000000000006" customHeight="1" x14ac:dyDescent="0.3">
      <c r="A9" s="369" t="s">
        <v>356</v>
      </c>
      <c r="B9" s="370" t="s">
        <v>357</v>
      </c>
      <c r="C9" s="384">
        <v>6300</v>
      </c>
      <c r="D9" s="371" t="s">
        <v>355</v>
      </c>
    </row>
    <row r="10" spans="1:4" s="310" customFormat="1" ht="30.75" customHeight="1" x14ac:dyDescent="0.3">
      <c r="A10" s="818" t="s">
        <v>1431</v>
      </c>
      <c r="B10" s="370" t="s">
        <v>1432</v>
      </c>
      <c r="C10" s="358">
        <v>2380</v>
      </c>
      <c r="D10" s="887" t="s">
        <v>1436</v>
      </c>
    </row>
    <row r="11" spans="1:4" s="310" customFormat="1" ht="30.75" customHeight="1" x14ac:dyDescent="0.3">
      <c r="A11" s="820"/>
      <c r="B11" s="370" t="s">
        <v>1433</v>
      </c>
      <c r="C11" s="358">
        <v>3430</v>
      </c>
      <c r="D11" s="888"/>
    </row>
    <row r="12" spans="1:4" s="310" customFormat="1" ht="30" customHeight="1" x14ac:dyDescent="0.3">
      <c r="A12" s="818" t="s">
        <v>1437</v>
      </c>
      <c r="B12" s="370" t="s">
        <v>1434</v>
      </c>
      <c r="C12" s="358">
        <v>1470</v>
      </c>
      <c r="D12" s="887" t="s">
        <v>1438</v>
      </c>
    </row>
    <row r="13" spans="1:4" s="310" customFormat="1" ht="30" customHeight="1" x14ac:dyDescent="0.3">
      <c r="A13" s="820"/>
      <c r="B13" s="370" t="s">
        <v>1435</v>
      </c>
      <c r="C13" s="358">
        <v>1750</v>
      </c>
      <c r="D13" s="888"/>
    </row>
    <row r="14" spans="1:4" s="310" customFormat="1" ht="25.5" customHeight="1" x14ac:dyDescent="0.3">
      <c r="A14" s="818" t="s">
        <v>1439</v>
      </c>
      <c r="B14" s="370" t="s">
        <v>1434</v>
      </c>
      <c r="C14" s="358">
        <v>1610</v>
      </c>
      <c r="D14" s="887" t="s">
        <v>1440</v>
      </c>
    </row>
    <row r="15" spans="1:4" s="310" customFormat="1" ht="25.5" customHeight="1" x14ac:dyDescent="0.3">
      <c r="A15" s="820"/>
      <c r="B15" s="370" t="s">
        <v>1435</v>
      </c>
      <c r="C15" s="358">
        <v>1820</v>
      </c>
      <c r="D15" s="888"/>
    </row>
    <row r="16" spans="1:4" s="310" customFormat="1" ht="21" customHeight="1" x14ac:dyDescent="0.4">
      <c r="A16" s="880" t="s">
        <v>1240</v>
      </c>
      <c r="B16" s="880"/>
      <c r="C16" s="880"/>
      <c r="D16" s="880"/>
    </row>
    <row r="17" spans="1:4" s="310" customFormat="1" ht="20.25" customHeight="1" x14ac:dyDescent="0.3">
      <c r="A17" s="116" t="s">
        <v>1241</v>
      </c>
      <c r="B17" s="224" t="s">
        <v>304</v>
      </c>
      <c r="C17" s="529">
        <v>9.23</v>
      </c>
      <c r="D17" s="884" t="s">
        <v>1245</v>
      </c>
    </row>
    <row r="18" spans="1:4" s="310" customFormat="1" ht="20.25" customHeight="1" x14ac:dyDescent="0.3">
      <c r="A18" s="116" t="s">
        <v>1407</v>
      </c>
      <c r="B18" s="224" t="s">
        <v>304</v>
      </c>
      <c r="C18" s="383">
        <v>11.19</v>
      </c>
      <c r="D18" s="884"/>
    </row>
    <row r="19" spans="1:4" s="310" customFormat="1" ht="25.5" customHeight="1" x14ac:dyDescent="0.3">
      <c r="A19" s="116" t="s">
        <v>1242</v>
      </c>
      <c r="B19" s="224" t="s">
        <v>304</v>
      </c>
      <c r="C19" s="383">
        <v>13.08</v>
      </c>
      <c r="D19" s="884"/>
    </row>
    <row r="20" spans="1:4" s="310" customFormat="1" ht="25.5" customHeight="1" x14ac:dyDescent="0.3">
      <c r="A20" s="116" t="s">
        <v>1243</v>
      </c>
      <c r="B20" s="224" t="s">
        <v>304</v>
      </c>
      <c r="C20" s="383">
        <v>13.88</v>
      </c>
      <c r="D20" s="884"/>
    </row>
    <row r="21" spans="1:4" s="310" customFormat="1" ht="25.5" customHeight="1" x14ac:dyDescent="0.3">
      <c r="A21" s="116" t="s">
        <v>1244</v>
      </c>
      <c r="B21" s="224" t="s">
        <v>304</v>
      </c>
      <c r="C21" s="46">
        <v>16.600000000000001</v>
      </c>
      <c r="D21" s="884"/>
    </row>
    <row r="22" spans="1:4" s="310" customFormat="1" ht="25.5" hidden="1" customHeight="1" x14ac:dyDescent="0.3">
      <c r="A22" s="116" t="s">
        <v>1416</v>
      </c>
      <c r="B22" s="224" t="s">
        <v>1155</v>
      </c>
      <c r="C22" s="46" t="s">
        <v>1460</v>
      </c>
      <c r="D22" s="882" t="s">
        <v>1423</v>
      </c>
    </row>
    <row r="23" spans="1:4" s="310" customFormat="1" ht="25.5" hidden="1" customHeight="1" x14ac:dyDescent="0.3">
      <c r="A23" s="116" t="s">
        <v>1417</v>
      </c>
      <c r="B23" s="224" t="s">
        <v>1156</v>
      </c>
      <c r="C23" s="46" t="s">
        <v>1460</v>
      </c>
      <c r="D23" s="883"/>
    </row>
    <row r="24" spans="1:4" s="310" customFormat="1" ht="25.5" hidden="1" customHeight="1" x14ac:dyDescent="0.3">
      <c r="A24" s="116" t="s">
        <v>1418</v>
      </c>
      <c r="B24" s="224" t="s">
        <v>1157</v>
      </c>
      <c r="C24" s="46" t="s">
        <v>1460</v>
      </c>
      <c r="D24" s="883"/>
    </row>
    <row r="25" spans="1:4" s="310" customFormat="1" ht="25.5" hidden="1" customHeight="1" x14ac:dyDescent="0.3">
      <c r="A25" s="116" t="s">
        <v>1419</v>
      </c>
      <c r="B25" s="224" t="s">
        <v>1159</v>
      </c>
      <c r="C25" s="46" t="s">
        <v>1460</v>
      </c>
      <c r="D25" s="883"/>
    </row>
    <row r="26" spans="1:4" s="310" customFormat="1" ht="25.5" hidden="1" customHeight="1" x14ac:dyDescent="0.3">
      <c r="A26" s="116" t="s">
        <v>1420</v>
      </c>
      <c r="B26" s="224" t="s">
        <v>1422</v>
      </c>
      <c r="C26" s="46" t="s">
        <v>1460</v>
      </c>
      <c r="D26" s="883"/>
    </row>
    <row r="27" spans="1:4" s="310" customFormat="1" ht="25.5" hidden="1" customHeight="1" x14ac:dyDescent="0.3">
      <c r="A27" s="116" t="s">
        <v>1421</v>
      </c>
      <c r="B27" s="224" t="s">
        <v>1163</v>
      </c>
      <c r="C27" s="46" t="s">
        <v>1460</v>
      </c>
      <c r="D27" s="886"/>
    </row>
    <row r="28" spans="1:4" s="310" customFormat="1" ht="25.5" hidden="1" customHeight="1" x14ac:dyDescent="0.3">
      <c r="A28" s="116" t="s">
        <v>1424</v>
      </c>
      <c r="B28" s="224" t="s">
        <v>1155</v>
      </c>
      <c r="C28" s="46" t="s">
        <v>1460</v>
      </c>
      <c r="D28" s="882" t="s">
        <v>1430</v>
      </c>
    </row>
    <row r="29" spans="1:4" s="310" customFormat="1" ht="25.5" hidden="1" customHeight="1" x14ac:dyDescent="0.3">
      <c r="A29" s="116" t="s">
        <v>1425</v>
      </c>
      <c r="B29" s="224" t="s">
        <v>1156</v>
      </c>
      <c r="C29" s="46" t="s">
        <v>1460</v>
      </c>
      <c r="D29" s="883"/>
    </row>
    <row r="30" spans="1:4" s="310" customFormat="1" ht="25.5" hidden="1" customHeight="1" x14ac:dyDescent="0.3">
      <c r="A30" s="116" t="s">
        <v>1426</v>
      </c>
      <c r="B30" s="224" t="s">
        <v>1157</v>
      </c>
      <c r="C30" s="46" t="s">
        <v>1460</v>
      </c>
      <c r="D30" s="883"/>
    </row>
    <row r="31" spans="1:4" s="310" customFormat="1" ht="25.5" hidden="1" customHeight="1" x14ac:dyDescent="0.3">
      <c r="A31" s="116" t="s">
        <v>1427</v>
      </c>
      <c r="B31" s="224" t="s">
        <v>1159</v>
      </c>
      <c r="C31" s="46" t="s">
        <v>1460</v>
      </c>
      <c r="D31" s="883"/>
    </row>
    <row r="32" spans="1:4" s="310" customFormat="1" ht="25.5" hidden="1" customHeight="1" x14ac:dyDescent="0.3">
      <c r="A32" s="116" t="s">
        <v>1428</v>
      </c>
      <c r="B32" s="224" t="s">
        <v>1422</v>
      </c>
      <c r="C32" s="46" t="s">
        <v>1460</v>
      </c>
      <c r="D32" s="883"/>
    </row>
    <row r="33" spans="1:4" s="310" customFormat="1" ht="25.5" hidden="1" customHeight="1" x14ac:dyDescent="0.3">
      <c r="A33" s="116" t="s">
        <v>1429</v>
      </c>
      <c r="B33" s="224" t="s">
        <v>1163</v>
      </c>
      <c r="C33" s="46" t="s">
        <v>1460</v>
      </c>
      <c r="D33" s="886"/>
    </row>
    <row r="34" spans="1:4" ht="18" customHeight="1" x14ac:dyDescent="0.4">
      <c r="A34" s="880" t="s">
        <v>302</v>
      </c>
      <c r="B34" s="880"/>
      <c r="C34" s="880"/>
      <c r="D34" s="880"/>
    </row>
    <row r="35" spans="1:4" x14ac:dyDescent="0.3">
      <c r="A35" s="228" t="s">
        <v>1052</v>
      </c>
      <c r="B35" s="229" t="s">
        <v>305</v>
      </c>
      <c r="C35" s="358" t="s">
        <v>1100</v>
      </c>
      <c r="D35" s="884" t="s">
        <v>311</v>
      </c>
    </row>
    <row r="36" spans="1:4" ht="25.5" customHeight="1" x14ac:dyDescent="0.3">
      <c r="A36" s="372" t="s">
        <v>1246</v>
      </c>
      <c r="B36" s="229" t="s">
        <v>305</v>
      </c>
      <c r="C36" s="358">
        <v>2500</v>
      </c>
      <c r="D36" s="884"/>
    </row>
    <row r="37" spans="1:4" s="310" customFormat="1" ht="25.5" customHeight="1" x14ac:dyDescent="0.3">
      <c r="A37" s="551" t="s">
        <v>1495</v>
      </c>
      <c r="B37" s="552" t="s">
        <v>305</v>
      </c>
      <c r="C37" s="553">
        <v>2600</v>
      </c>
      <c r="D37" s="884"/>
    </row>
    <row r="38" spans="1:4" s="310" customFormat="1" ht="25.5" customHeight="1" x14ac:dyDescent="0.3">
      <c r="A38" s="228" t="s">
        <v>1222</v>
      </c>
      <c r="B38" s="229" t="s">
        <v>305</v>
      </c>
      <c r="C38" s="358" t="s">
        <v>1100</v>
      </c>
      <c r="D38" s="884"/>
    </row>
    <row r="39" spans="1:4" ht="17.25" customHeight="1" x14ac:dyDescent="0.4">
      <c r="A39" s="880" t="s">
        <v>306</v>
      </c>
      <c r="B39" s="880"/>
      <c r="C39" s="880"/>
      <c r="D39" s="880"/>
    </row>
    <row r="40" spans="1:4" ht="57.75" customHeight="1" x14ac:dyDescent="0.3">
      <c r="A40" s="228" t="s">
        <v>308</v>
      </c>
      <c r="B40" s="229" t="s">
        <v>307</v>
      </c>
      <c r="C40" s="225">
        <v>75</v>
      </c>
      <c r="D40" s="882" t="s">
        <v>312</v>
      </c>
    </row>
    <row r="41" spans="1:4" ht="86.25" customHeight="1" x14ac:dyDescent="0.3">
      <c r="A41" s="228" t="s">
        <v>310</v>
      </c>
      <c r="B41" s="229" t="s">
        <v>309</v>
      </c>
      <c r="C41" s="225">
        <v>135</v>
      </c>
      <c r="D41" s="883"/>
    </row>
    <row r="42" spans="1:4" ht="9.9" customHeight="1" x14ac:dyDescent="0.3">
      <c r="A42" s="881"/>
      <c r="B42" s="881"/>
      <c r="C42" s="881"/>
      <c r="D42" s="881"/>
    </row>
    <row r="43" spans="1:4" ht="114.75" customHeight="1" x14ac:dyDescent="0.3">
      <c r="A43" s="881"/>
      <c r="B43" s="881"/>
      <c r="C43" s="881"/>
      <c r="D43" s="881"/>
    </row>
    <row r="44" spans="1:4" ht="29.25" customHeight="1" x14ac:dyDescent="0.3">
      <c r="A44" s="606" t="s">
        <v>1360</v>
      </c>
      <c r="B44" s="607"/>
      <c r="C44" s="607"/>
      <c r="D44" s="607"/>
    </row>
    <row r="45" spans="1:4" x14ac:dyDescent="0.3">
      <c r="A45" s="723" t="s">
        <v>1584</v>
      </c>
      <c r="B45" s="723"/>
      <c r="C45" s="723"/>
      <c r="D45" s="723"/>
    </row>
    <row r="46" spans="1:4" x14ac:dyDescent="0.3">
      <c r="A46" s="723"/>
      <c r="B46" s="723"/>
      <c r="C46" s="723"/>
      <c r="D46" s="723"/>
    </row>
    <row r="47" spans="1:4" x14ac:dyDescent="0.3">
      <c r="A47" s="723"/>
      <c r="B47" s="723"/>
      <c r="C47" s="723"/>
      <c r="D47" s="723"/>
    </row>
  </sheetData>
  <mergeCells count="22">
    <mergeCell ref="A12:A13"/>
    <mergeCell ref="A10:A11"/>
    <mergeCell ref="A14:A15"/>
    <mergeCell ref="D10:D11"/>
    <mergeCell ref="D12:D13"/>
    <mergeCell ref="D14:D15"/>
    <mergeCell ref="A34:D34"/>
    <mergeCell ref="A39:D39"/>
    <mergeCell ref="A45:D47"/>
    <mergeCell ref="C6:C7"/>
    <mergeCell ref="A42:D43"/>
    <mergeCell ref="D40:D41"/>
    <mergeCell ref="D35:D38"/>
    <mergeCell ref="A6:A7"/>
    <mergeCell ref="B6:B7"/>
    <mergeCell ref="D6:D7"/>
    <mergeCell ref="A8:D8"/>
    <mergeCell ref="A44:D44"/>
    <mergeCell ref="A16:D16"/>
    <mergeCell ref="D17:D21"/>
    <mergeCell ref="D22:D27"/>
    <mergeCell ref="D28:D33"/>
  </mergeCells>
  <hyperlinks>
    <hyperlink ref="A8:D8" location="Содержание!A1" display="Обратно в оглавление" xr:uid="{00000000-0004-0000-0D00-000000000000}"/>
  </hyperlinks>
  <pageMargins left="0.7" right="0.7" top="0.75" bottom="0.75" header="0.3" footer="0.3"/>
  <pageSetup paperSize="9" scale="7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>
    <tabColor rgb="FF0FB139"/>
    <pageSetUpPr fitToPage="1"/>
  </sheetPr>
  <dimension ref="A1:G163"/>
  <sheetViews>
    <sheetView showGridLines="0" zoomScaleNormal="100" workbookViewId="0">
      <pane ySplit="7" topLeftCell="A68" activePane="bottomLeft" state="frozen"/>
      <selection activeCell="A13" sqref="A13:XFD13"/>
      <selection pane="bottomLeft" sqref="A1:XFD5"/>
    </sheetView>
  </sheetViews>
  <sheetFormatPr defaultRowHeight="14.4" x14ac:dyDescent="0.3"/>
  <cols>
    <col min="1" max="1" width="36.6640625" customWidth="1"/>
    <col min="2" max="2" width="21" style="16" customWidth="1"/>
    <col min="3" max="3" width="13.33203125" style="363" customWidth="1"/>
    <col min="4" max="4" width="26.33203125" customWidth="1"/>
    <col min="5" max="5" width="38.33203125" style="117" customWidth="1"/>
  </cols>
  <sheetData>
    <row r="1" spans="1:5" ht="15" customHeight="1" x14ac:dyDescent="0.3">
      <c r="E1" s="208"/>
    </row>
    <row r="2" spans="1:5" ht="15" customHeight="1" x14ac:dyDescent="0.3">
      <c r="E2" s="209"/>
    </row>
    <row r="3" spans="1:5" ht="15" customHeight="1" x14ac:dyDescent="0.3">
      <c r="E3" s="208"/>
    </row>
    <row r="4" spans="1:5" ht="15" customHeight="1" x14ac:dyDescent="0.3">
      <c r="E4" s="208"/>
    </row>
    <row r="5" spans="1:5" ht="15" customHeight="1" x14ac:dyDescent="0.3"/>
    <row r="6" spans="1:5" ht="29.25" customHeight="1" x14ac:dyDescent="0.3">
      <c r="A6" s="599" t="s">
        <v>12</v>
      </c>
      <c r="B6" s="593" t="s">
        <v>13</v>
      </c>
      <c r="C6" s="593" t="s">
        <v>303</v>
      </c>
      <c r="D6" s="803" t="s">
        <v>145</v>
      </c>
      <c r="E6" s="599" t="s">
        <v>14</v>
      </c>
    </row>
    <row r="7" spans="1:5" ht="23.25" customHeight="1" x14ac:dyDescent="0.3">
      <c r="A7" s="599"/>
      <c r="B7" s="593"/>
      <c r="C7" s="593"/>
      <c r="D7" s="803"/>
      <c r="E7" s="599"/>
    </row>
    <row r="8" spans="1:5" ht="20.25" customHeight="1" x14ac:dyDescent="0.3">
      <c r="A8" s="885" t="s">
        <v>131</v>
      </c>
      <c r="B8" s="885"/>
      <c r="C8" s="885"/>
      <c r="D8" s="885"/>
      <c r="E8" s="885"/>
    </row>
    <row r="9" spans="1:5" ht="20.25" customHeight="1" x14ac:dyDescent="0.4">
      <c r="A9" s="875" t="s">
        <v>964</v>
      </c>
      <c r="B9" s="875"/>
      <c r="C9" s="875"/>
      <c r="D9" s="875"/>
      <c r="E9" s="875"/>
    </row>
    <row r="10" spans="1:5" ht="93.75" customHeight="1" x14ac:dyDescent="0.4">
      <c r="A10" s="116" t="s">
        <v>1063</v>
      </c>
      <c r="B10" s="224" t="s">
        <v>1062</v>
      </c>
      <c r="C10" s="227">
        <v>8880</v>
      </c>
      <c r="D10" s="308"/>
      <c r="E10" s="285" t="s">
        <v>1064</v>
      </c>
    </row>
    <row r="11" spans="1:5" s="310" customFormat="1" ht="111" customHeight="1" x14ac:dyDescent="0.4">
      <c r="A11" s="116" t="s">
        <v>1293</v>
      </c>
      <c r="B11" s="224" t="s">
        <v>1296</v>
      </c>
      <c r="C11" s="227">
        <v>350</v>
      </c>
      <c r="D11" s="308"/>
      <c r="E11" s="400" t="s">
        <v>1294</v>
      </c>
    </row>
    <row r="12" spans="1:5" s="310" customFormat="1" ht="111" customHeight="1" x14ac:dyDescent="0.4">
      <c r="A12" s="116" t="s">
        <v>1295</v>
      </c>
      <c r="B12" s="224" t="s">
        <v>1542</v>
      </c>
      <c r="C12" s="227">
        <v>821</v>
      </c>
      <c r="D12" s="308"/>
      <c r="E12" s="400" t="s">
        <v>1297</v>
      </c>
    </row>
    <row r="13" spans="1:5" s="310" customFormat="1" ht="100.8" x14ac:dyDescent="0.4">
      <c r="A13" s="116" t="s">
        <v>1540</v>
      </c>
      <c r="B13" s="224" t="s">
        <v>1541</v>
      </c>
      <c r="C13" s="227">
        <v>690</v>
      </c>
      <c r="D13" s="308"/>
      <c r="E13" s="572" t="s">
        <v>1543</v>
      </c>
    </row>
    <row r="14" spans="1:5" s="310" customFormat="1" ht="111" customHeight="1" x14ac:dyDescent="0.4">
      <c r="A14" s="116" t="s">
        <v>1311</v>
      </c>
      <c r="B14" s="224" t="s">
        <v>90</v>
      </c>
      <c r="C14" s="227">
        <v>7062</v>
      </c>
      <c r="D14" s="308"/>
      <c r="E14" s="404" t="s">
        <v>1312</v>
      </c>
    </row>
    <row r="15" spans="1:5" ht="21" x14ac:dyDescent="0.4">
      <c r="A15" s="915" t="s">
        <v>956</v>
      </c>
      <c r="B15" s="915"/>
      <c r="C15" s="915"/>
      <c r="D15" s="915"/>
      <c r="E15" s="915"/>
    </row>
    <row r="16" spans="1:5" ht="100.8" x14ac:dyDescent="0.3">
      <c r="A16" s="116" t="s">
        <v>1316</v>
      </c>
      <c r="B16" s="224" t="s">
        <v>1318</v>
      </c>
      <c r="C16" s="227">
        <v>265</v>
      </c>
      <c r="D16" s="226"/>
      <c r="E16" s="285" t="s">
        <v>967</v>
      </c>
    </row>
    <row r="17" spans="1:5" s="310" customFormat="1" ht="72" x14ac:dyDescent="0.3">
      <c r="A17" s="116" t="s">
        <v>1319</v>
      </c>
      <c r="B17" s="224" t="s">
        <v>1318</v>
      </c>
      <c r="C17" s="227">
        <v>230</v>
      </c>
      <c r="D17" s="226"/>
      <c r="E17" s="406" t="s">
        <v>1322</v>
      </c>
    </row>
    <row r="18" spans="1:5" s="310" customFormat="1" ht="72" x14ac:dyDescent="0.3">
      <c r="A18" s="116" t="s">
        <v>1556</v>
      </c>
      <c r="B18" s="224" t="s">
        <v>1557</v>
      </c>
      <c r="C18" s="227">
        <v>212</v>
      </c>
      <c r="D18" s="226"/>
      <c r="E18" s="572" t="s">
        <v>1558</v>
      </c>
    </row>
    <row r="19" spans="1:5" s="310" customFormat="1" ht="72" x14ac:dyDescent="0.3">
      <c r="A19" s="116" t="s">
        <v>1317</v>
      </c>
      <c r="B19" s="224" t="s">
        <v>1318</v>
      </c>
      <c r="C19" s="227">
        <v>205</v>
      </c>
      <c r="D19" s="226"/>
      <c r="E19" s="285" t="s">
        <v>968</v>
      </c>
    </row>
    <row r="20" spans="1:5" ht="72" x14ac:dyDescent="0.3">
      <c r="A20" s="116" t="s">
        <v>1320</v>
      </c>
      <c r="B20" s="224" t="s">
        <v>1318</v>
      </c>
      <c r="C20" s="227">
        <v>207</v>
      </c>
      <c r="D20" s="226"/>
      <c r="E20" s="406" t="s">
        <v>1321</v>
      </c>
    </row>
    <row r="21" spans="1:5" s="310" customFormat="1" ht="79.5" customHeight="1" x14ac:dyDescent="0.3">
      <c r="A21" s="116" t="s">
        <v>1559</v>
      </c>
      <c r="B21" s="224" t="s">
        <v>1557</v>
      </c>
      <c r="C21" s="358">
        <v>191</v>
      </c>
      <c r="D21" s="226"/>
      <c r="E21" s="578" t="s">
        <v>1560</v>
      </c>
    </row>
    <row r="22" spans="1:5" ht="18" x14ac:dyDescent="0.35">
      <c r="A22" s="913" t="s">
        <v>957</v>
      </c>
      <c r="B22" s="914"/>
      <c r="C22" s="914"/>
      <c r="D22" s="914"/>
      <c r="E22" s="914"/>
    </row>
    <row r="23" spans="1:5" ht="147.75" customHeight="1" x14ac:dyDescent="0.3">
      <c r="A23" s="434" t="s">
        <v>1102</v>
      </c>
      <c r="B23" s="319" t="s">
        <v>1069</v>
      </c>
      <c r="C23" s="227">
        <v>432</v>
      </c>
      <c r="D23" s="284"/>
      <c r="E23" s="320" t="s">
        <v>1070</v>
      </c>
    </row>
    <row r="24" spans="1:5" s="310" customFormat="1" ht="147.75" customHeight="1" x14ac:dyDescent="0.3">
      <c r="A24" s="434" t="s">
        <v>1290</v>
      </c>
      <c r="B24" s="393" t="s">
        <v>1291</v>
      </c>
      <c r="C24" s="227">
        <v>924</v>
      </c>
      <c r="D24" s="284"/>
      <c r="E24" s="400" t="s">
        <v>1292</v>
      </c>
    </row>
    <row r="25" spans="1:5" s="310" customFormat="1" ht="167.25" customHeight="1" x14ac:dyDescent="0.3">
      <c r="A25" s="435" t="s">
        <v>1101</v>
      </c>
      <c r="B25" s="319" t="s">
        <v>958</v>
      </c>
      <c r="C25" s="227">
        <v>846</v>
      </c>
      <c r="D25" s="284"/>
      <c r="E25" s="285" t="s">
        <v>966</v>
      </c>
    </row>
    <row r="26" spans="1:5" s="310" customFormat="1" ht="100.8" x14ac:dyDescent="0.3">
      <c r="A26" s="435" t="s">
        <v>1554</v>
      </c>
      <c r="B26" s="559" t="s">
        <v>958</v>
      </c>
      <c r="C26" s="227">
        <v>607</v>
      </c>
      <c r="D26" s="284"/>
      <c r="E26" s="572" t="s">
        <v>1555</v>
      </c>
    </row>
    <row r="27" spans="1:5" s="310" customFormat="1" ht="167.25" customHeight="1" x14ac:dyDescent="0.3">
      <c r="A27" s="435" t="s">
        <v>1532</v>
      </c>
      <c r="B27" s="559" t="s">
        <v>1533</v>
      </c>
      <c r="C27" s="227">
        <v>1108</v>
      </c>
      <c r="D27" s="284"/>
      <c r="E27" s="572" t="s">
        <v>1534</v>
      </c>
    </row>
    <row r="28" spans="1:5" ht="92.25" customHeight="1" x14ac:dyDescent="0.3">
      <c r="A28" s="435" t="s">
        <v>960</v>
      </c>
      <c r="B28" s="281" t="s">
        <v>962</v>
      </c>
      <c r="C28" s="532">
        <v>283</v>
      </c>
      <c r="D28" s="7"/>
      <c r="E28" s="286" t="s">
        <v>965</v>
      </c>
    </row>
    <row r="29" spans="1:5" s="310" customFormat="1" ht="92.25" customHeight="1" x14ac:dyDescent="0.3">
      <c r="A29" s="435" t="s">
        <v>1535</v>
      </c>
      <c r="B29" s="559" t="s">
        <v>962</v>
      </c>
      <c r="C29" s="532">
        <v>644</v>
      </c>
      <c r="D29" s="7"/>
      <c r="E29" s="286" t="s">
        <v>1536</v>
      </c>
    </row>
    <row r="30" spans="1:5" s="310" customFormat="1" ht="86.4" x14ac:dyDescent="0.3">
      <c r="A30" s="435" t="s">
        <v>1545</v>
      </c>
      <c r="B30" s="559" t="s">
        <v>959</v>
      </c>
      <c r="C30" s="532">
        <v>3965</v>
      </c>
      <c r="D30" s="7"/>
      <c r="E30" s="286" t="s">
        <v>1544</v>
      </c>
    </row>
    <row r="31" spans="1:5" s="310" customFormat="1" ht="115.2" x14ac:dyDescent="0.3">
      <c r="A31" s="435" t="s">
        <v>1546</v>
      </c>
      <c r="B31" s="559" t="s">
        <v>959</v>
      </c>
      <c r="C31" s="532">
        <v>4890</v>
      </c>
      <c r="D31" s="7"/>
      <c r="E31" s="286" t="s">
        <v>1547</v>
      </c>
    </row>
    <row r="32" spans="1:5" ht="92.25" customHeight="1" x14ac:dyDescent="0.3">
      <c r="A32" s="435" t="s">
        <v>1147</v>
      </c>
      <c r="B32" s="309" t="s">
        <v>959</v>
      </c>
      <c r="C32" s="532">
        <v>5012</v>
      </c>
      <c r="D32" s="7"/>
      <c r="E32" s="286" t="s">
        <v>1065</v>
      </c>
    </row>
    <row r="33" spans="1:5" ht="92.25" customHeight="1" x14ac:dyDescent="0.3">
      <c r="A33" s="435" t="s">
        <v>1148</v>
      </c>
      <c r="B33" s="309" t="s">
        <v>959</v>
      </c>
      <c r="C33" s="227">
        <v>4690</v>
      </c>
      <c r="D33" s="7"/>
      <c r="E33" s="286" t="s">
        <v>1066</v>
      </c>
    </row>
    <row r="34" spans="1:5" s="310" customFormat="1" ht="59.25" customHeight="1" x14ac:dyDescent="0.3">
      <c r="A34" s="904" t="s">
        <v>1342</v>
      </c>
      <c r="B34" s="346" t="s">
        <v>1344</v>
      </c>
      <c r="C34" s="465">
        <v>650</v>
      </c>
      <c r="D34" s="907"/>
      <c r="E34" s="910" t="s">
        <v>1345</v>
      </c>
    </row>
    <row r="35" spans="1:5" s="310" customFormat="1" ht="57.75" customHeight="1" x14ac:dyDescent="0.3">
      <c r="A35" s="906"/>
      <c r="B35" s="346" t="s">
        <v>1343</v>
      </c>
      <c r="C35" s="465">
        <v>840</v>
      </c>
      <c r="D35" s="909"/>
      <c r="E35" s="912"/>
    </row>
    <row r="36" spans="1:5" s="310" customFormat="1" ht="110.25" customHeight="1" x14ac:dyDescent="0.3">
      <c r="A36" s="438" t="s">
        <v>1346</v>
      </c>
      <c r="B36" s="346" t="s">
        <v>1343</v>
      </c>
      <c r="C36" s="465">
        <v>4961</v>
      </c>
      <c r="D36" s="421"/>
      <c r="E36" s="349" t="s">
        <v>1349</v>
      </c>
    </row>
    <row r="37" spans="1:5" s="310" customFormat="1" ht="70.5" customHeight="1" x14ac:dyDescent="0.3">
      <c r="A37" s="904" t="s">
        <v>1347</v>
      </c>
      <c r="B37" s="346" t="s">
        <v>1343</v>
      </c>
      <c r="C37" s="465">
        <v>6048</v>
      </c>
      <c r="D37" s="907"/>
      <c r="E37" s="910" t="s">
        <v>1350</v>
      </c>
    </row>
    <row r="38" spans="1:5" s="310" customFormat="1" ht="67.5" customHeight="1" x14ac:dyDescent="0.3">
      <c r="A38" s="906"/>
      <c r="B38" s="346" t="s">
        <v>1348</v>
      </c>
      <c r="C38" s="533" t="s">
        <v>1100</v>
      </c>
      <c r="D38" s="909"/>
      <c r="E38" s="912"/>
    </row>
    <row r="39" spans="1:5" ht="117.75" customHeight="1" x14ac:dyDescent="0.3">
      <c r="A39" s="436" t="s">
        <v>961</v>
      </c>
      <c r="B39" s="282" t="s">
        <v>963</v>
      </c>
      <c r="C39" s="532">
        <v>1241</v>
      </c>
      <c r="D39" s="7"/>
      <c r="E39" s="283" t="s">
        <v>969</v>
      </c>
    </row>
    <row r="40" spans="1:5" ht="173.25" customHeight="1" x14ac:dyDescent="0.3">
      <c r="A40" s="436" t="s">
        <v>1481</v>
      </c>
      <c r="B40" s="282" t="s">
        <v>1480</v>
      </c>
      <c r="C40" s="532">
        <v>3240</v>
      </c>
      <c r="D40" s="7"/>
      <c r="E40" s="287" t="s">
        <v>1485</v>
      </c>
    </row>
    <row r="41" spans="1:5" ht="179.25" customHeight="1" x14ac:dyDescent="0.3">
      <c r="A41" s="436" t="s">
        <v>1484</v>
      </c>
      <c r="B41" s="282" t="s">
        <v>1482</v>
      </c>
      <c r="C41" s="227">
        <v>3646</v>
      </c>
      <c r="D41" s="7"/>
      <c r="E41" s="287" t="s">
        <v>1487</v>
      </c>
    </row>
    <row r="42" spans="1:5" s="310" customFormat="1" ht="146.25" customHeight="1" x14ac:dyDescent="0.3">
      <c r="A42" s="436" t="s">
        <v>1483</v>
      </c>
      <c r="B42" s="282" t="s">
        <v>1482</v>
      </c>
      <c r="C42" s="358">
        <v>3271</v>
      </c>
      <c r="D42" s="7"/>
      <c r="E42" s="287" t="s">
        <v>1486</v>
      </c>
    </row>
    <row r="43" spans="1:5" s="310" customFormat="1" ht="57.6" x14ac:dyDescent="0.3">
      <c r="A43" s="575" t="s">
        <v>1548</v>
      </c>
      <c r="B43" s="576" t="s">
        <v>1549</v>
      </c>
      <c r="C43" s="577">
        <v>4567</v>
      </c>
      <c r="D43" s="7"/>
      <c r="E43" s="562" t="s">
        <v>1550</v>
      </c>
    </row>
    <row r="44" spans="1:5" s="310" customFormat="1" ht="86.4" x14ac:dyDescent="0.3">
      <c r="A44" s="575" t="s">
        <v>1551</v>
      </c>
      <c r="B44" s="576" t="s">
        <v>1552</v>
      </c>
      <c r="C44" s="577">
        <v>6542</v>
      </c>
      <c r="D44" s="7"/>
      <c r="E44" s="562" t="s">
        <v>1553</v>
      </c>
    </row>
    <row r="45" spans="1:5" s="310" customFormat="1" ht="19.5" customHeight="1" x14ac:dyDescent="0.4">
      <c r="A45" s="916" t="s">
        <v>1461</v>
      </c>
      <c r="B45" s="917"/>
      <c r="C45" s="917"/>
      <c r="D45" s="917"/>
      <c r="E45" s="918"/>
    </row>
    <row r="46" spans="1:5" s="310" customFormat="1" x14ac:dyDescent="0.3">
      <c r="A46" s="904" t="s">
        <v>1149</v>
      </c>
      <c r="B46" s="343" t="s">
        <v>1152</v>
      </c>
      <c r="C46" s="344">
        <v>5.45</v>
      </c>
      <c r="D46" s="907"/>
      <c r="E46" s="910" t="s">
        <v>1150</v>
      </c>
    </row>
    <row r="47" spans="1:5" s="310" customFormat="1" x14ac:dyDescent="0.3">
      <c r="A47" s="905"/>
      <c r="B47" s="344" t="s">
        <v>1153</v>
      </c>
      <c r="C47" s="344">
        <v>6.97</v>
      </c>
      <c r="D47" s="908"/>
      <c r="E47" s="911"/>
    </row>
    <row r="48" spans="1:5" s="310" customFormat="1" x14ac:dyDescent="0.3">
      <c r="A48" s="905"/>
      <c r="B48" s="344" t="s">
        <v>1154</v>
      </c>
      <c r="C48" s="344">
        <v>8.16</v>
      </c>
      <c r="D48" s="908"/>
      <c r="E48" s="911"/>
    </row>
    <row r="49" spans="1:5" s="310" customFormat="1" x14ac:dyDescent="0.3">
      <c r="A49" s="905"/>
      <c r="B49" s="344" t="s">
        <v>1155</v>
      </c>
      <c r="C49" s="344">
        <v>8.4499999999999993</v>
      </c>
      <c r="D49" s="908"/>
      <c r="E49" s="911"/>
    </row>
    <row r="50" spans="1:5" s="310" customFormat="1" x14ac:dyDescent="0.3">
      <c r="A50" s="905"/>
      <c r="B50" s="344" t="s">
        <v>1156</v>
      </c>
      <c r="C50" s="344">
        <v>6.2</v>
      </c>
      <c r="D50" s="908"/>
      <c r="E50" s="911"/>
    </row>
    <row r="51" spans="1:5" s="310" customFormat="1" x14ac:dyDescent="0.3">
      <c r="A51" s="905"/>
      <c r="B51" s="344" t="s">
        <v>1157</v>
      </c>
      <c r="C51" s="344">
        <v>7.63</v>
      </c>
      <c r="D51" s="908"/>
      <c r="E51" s="911"/>
    </row>
    <row r="52" spans="1:5" s="310" customFormat="1" x14ac:dyDescent="0.3">
      <c r="A52" s="905"/>
      <c r="B52" s="344" t="s">
        <v>1158</v>
      </c>
      <c r="C52" s="344">
        <v>9.9</v>
      </c>
      <c r="D52" s="908"/>
      <c r="E52" s="911"/>
    </row>
    <row r="53" spans="1:5" s="310" customFormat="1" x14ac:dyDescent="0.3">
      <c r="A53" s="905"/>
      <c r="B53" s="344" t="s">
        <v>1159</v>
      </c>
      <c r="C53" s="344">
        <v>10.56</v>
      </c>
      <c r="D53" s="908"/>
      <c r="E53" s="911"/>
    </row>
    <row r="54" spans="1:5" s="310" customFormat="1" x14ac:dyDescent="0.3">
      <c r="A54" s="905"/>
      <c r="B54" s="344" t="s">
        <v>1160</v>
      </c>
      <c r="C54" s="344">
        <v>8.75</v>
      </c>
      <c r="D54" s="908"/>
      <c r="E54" s="911"/>
    </row>
    <row r="55" spans="1:5" s="310" customFormat="1" x14ac:dyDescent="0.3">
      <c r="A55" s="905"/>
      <c r="B55" s="344" t="s">
        <v>1161</v>
      </c>
      <c r="C55" s="344">
        <v>13.99</v>
      </c>
      <c r="D55" s="908"/>
      <c r="E55" s="911"/>
    </row>
    <row r="56" spans="1:5" s="310" customFormat="1" x14ac:dyDescent="0.3">
      <c r="A56" s="905"/>
      <c r="B56" s="344" t="s">
        <v>1162</v>
      </c>
      <c r="C56" s="345">
        <v>14.92</v>
      </c>
      <c r="D56" s="908"/>
      <c r="E56" s="911"/>
    </row>
    <row r="57" spans="1:5" s="310" customFormat="1" x14ac:dyDescent="0.3">
      <c r="A57" s="905"/>
      <c r="B57" s="344" t="s">
        <v>1163</v>
      </c>
      <c r="C57" s="345">
        <v>19.010000000000002</v>
      </c>
      <c r="D57" s="908"/>
      <c r="E57" s="911"/>
    </row>
    <row r="58" spans="1:5" s="310" customFormat="1" x14ac:dyDescent="0.3">
      <c r="A58" s="905"/>
      <c r="B58" s="344" t="s">
        <v>1164</v>
      </c>
      <c r="C58" s="344">
        <v>19.14</v>
      </c>
      <c r="D58" s="908"/>
      <c r="E58" s="911"/>
    </row>
    <row r="59" spans="1:5" s="310" customFormat="1" x14ac:dyDescent="0.3">
      <c r="A59" s="905"/>
      <c r="B59" s="344" t="s">
        <v>1165</v>
      </c>
      <c r="C59" s="344">
        <v>21.52</v>
      </c>
      <c r="D59" s="908"/>
      <c r="E59" s="911"/>
    </row>
    <row r="60" spans="1:5" s="310" customFormat="1" x14ac:dyDescent="0.3">
      <c r="A60" s="905"/>
      <c r="B60" s="344" t="s">
        <v>1166</v>
      </c>
      <c r="C60" s="344">
        <v>24.29</v>
      </c>
      <c r="D60" s="908"/>
      <c r="E60" s="911"/>
    </row>
    <row r="61" spans="1:5" s="310" customFormat="1" x14ac:dyDescent="0.3">
      <c r="A61" s="906"/>
      <c r="B61" s="344" t="s">
        <v>1167</v>
      </c>
      <c r="C61" s="344">
        <v>31.52</v>
      </c>
      <c r="D61" s="909"/>
      <c r="E61" s="912"/>
    </row>
    <row r="62" spans="1:5" s="310" customFormat="1" x14ac:dyDescent="0.3">
      <c r="A62" s="904" t="s">
        <v>1151</v>
      </c>
      <c r="B62" s="344" t="s">
        <v>1152</v>
      </c>
      <c r="C62" s="344">
        <v>5.45</v>
      </c>
      <c r="D62" s="907"/>
      <c r="E62" s="910" t="s">
        <v>1168</v>
      </c>
    </row>
    <row r="63" spans="1:5" s="310" customFormat="1" x14ac:dyDescent="0.3">
      <c r="A63" s="905"/>
      <c r="B63" s="344" t="s">
        <v>1153</v>
      </c>
      <c r="C63" s="345">
        <v>6.97</v>
      </c>
      <c r="D63" s="908"/>
      <c r="E63" s="911"/>
    </row>
    <row r="64" spans="1:5" s="310" customFormat="1" x14ac:dyDescent="0.3">
      <c r="A64" s="905"/>
      <c r="B64" s="344" t="s">
        <v>1155</v>
      </c>
      <c r="C64" s="344">
        <v>8.94</v>
      </c>
      <c r="D64" s="908"/>
      <c r="E64" s="911"/>
    </row>
    <row r="65" spans="1:5" s="310" customFormat="1" x14ac:dyDescent="0.3">
      <c r="A65" s="905"/>
      <c r="B65" s="344" t="s">
        <v>1156</v>
      </c>
      <c r="C65" s="344">
        <v>10.37</v>
      </c>
      <c r="D65" s="908"/>
      <c r="E65" s="911"/>
    </row>
    <row r="66" spans="1:5" s="310" customFormat="1" x14ac:dyDescent="0.3">
      <c r="A66" s="905"/>
      <c r="B66" s="344" t="s">
        <v>1157</v>
      </c>
      <c r="C66" s="344">
        <v>10.51</v>
      </c>
      <c r="D66" s="908"/>
      <c r="E66" s="911"/>
    </row>
    <row r="67" spans="1:5" s="310" customFormat="1" x14ac:dyDescent="0.3">
      <c r="A67" s="905"/>
      <c r="B67" s="344" t="s">
        <v>1158</v>
      </c>
      <c r="C67" s="344">
        <v>12.52</v>
      </c>
      <c r="D67" s="908"/>
      <c r="E67" s="911"/>
    </row>
    <row r="68" spans="1:5" s="310" customFormat="1" x14ac:dyDescent="0.3">
      <c r="A68" s="905"/>
      <c r="B68" s="344" t="s">
        <v>1159</v>
      </c>
      <c r="C68" s="345">
        <v>13.1</v>
      </c>
      <c r="D68" s="908"/>
      <c r="E68" s="911"/>
    </row>
    <row r="69" spans="1:5" s="310" customFormat="1" x14ac:dyDescent="0.3">
      <c r="A69" s="905"/>
      <c r="B69" s="344" t="s">
        <v>1160</v>
      </c>
      <c r="C69" s="344">
        <v>14.21</v>
      </c>
      <c r="D69" s="908"/>
      <c r="E69" s="911"/>
    </row>
    <row r="70" spans="1:5" s="310" customFormat="1" x14ac:dyDescent="0.3">
      <c r="A70" s="905"/>
      <c r="B70" s="344" t="s">
        <v>1161</v>
      </c>
      <c r="C70" s="344">
        <v>15</v>
      </c>
      <c r="D70" s="908"/>
      <c r="E70" s="911"/>
    </row>
    <row r="71" spans="1:5" s="310" customFormat="1" x14ac:dyDescent="0.3">
      <c r="A71" s="905"/>
      <c r="B71" s="344" t="s">
        <v>1162</v>
      </c>
      <c r="C71" s="344">
        <v>15.34</v>
      </c>
      <c r="D71" s="908"/>
      <c r="E71" s="911"/>
    </row>
    <row r="72" spans="1:5" s="310" customFormat="1" x14ac:dyDescent="0.3">
      <c r="A72" s="906"/>
      <c r="B72" s="344" t="s">
        <v>1163</v>
      </c>
      <c r="C72" s="344">
        <v>19.45</v>
      </c>
      <c r="D72" s="909"/>
      <c r="E72" s="912"/>
    </row>
    <row r="73" spans="1:5" s="310" customFormat="1" x14ac:dyDescent="0.3">
      <c r="A73" s="889" t="s">
        <v>1537</v>
      </c>
      <c r="B73" s="344" t="s">
        <v>1152</v>
      </c>
      <c r="C73" s="344">
        <v>4</v>
      </c>
      <c r="D73" s="891"/>
      <c r="E73" s="890" t="s">
        <v>1539</v>
      </c>
    </row>
    <row r="74" spans="1:5" s="310" customFormat="1" x14ac:dyDescent="0.3">
      <c r="A74" s="889"/>
      <c r="B74" s="344" t="s">
        <v>1153</v>
      </c>
      <c r="C74" s="344">
        <v>4.67</v>
      </c>
      <c r="D74" s="891"/>
      <c r="E74" s="890"/>
    </row>
    <row r="75" spans="1:5" s="310" customFormat="1" x14ac:dyDescent="0.3">
      <c r="A75" s="889"/>
      <c r="B75" s="344" t="s">
        <v>1154</v>
      </c>
      <c r="C75" s="344">
        <v>5.28</v>
      </c>
      <c r="D75" s="891"/>
      <c r="E75" s="890"/>
    </row>
    <row r="76" spans="1:5" s="310" customFormat="1" x14ac:dyDescent="0.3">
      <c r="A76" s="889"/>
      <c r="B76" s="344" t="s">
        <v>1155</v>
      </c>
      <c r="C76" s="344">
        <v>5.64</v>
      </c>
      <c r="D76" s="891"/>
      <c r="E76" s="890"/>
    </row>
    <row r="77" spans="1:5" s="310" customFormat="1" x14ac:dyDescent="0.3">
      <c r="A77" s="889"/>
      <c r="B77" s="344" t="s">
        <v>1156</v>
      </c>
      <c r="C77" s="344">
        <v>6.14</v>
      </c>
      <c r="D77" s="891"/>
      <c r="E77" s="890"/>
    </row>
    <row r="78" spans="1:5" s="310" customFormat="1" x14ac:dyDescent="0.3">
      <c r="A78" s="889"/>
      <c r="B78" s="344" t="s">
        <v>1157</v>
      </c>
      <c r="C78" s="344">
        <v>6.46</v>
      </c>
      <c r="D78" s="891"/>
      <c r="E78" s="890"/>
    </row>
    <row r="79" spans="1:5" s="310" customFormat="1" x14ac:dyDescent="0.3">
      <c r="A79" s="889"/>
      <c r="B79" s="344" t="s">
        <v>1158</v>
      </c>
      <c r="C79" s="344">
        <v>6.52</v>
      </c>
      <c r="D79" s="891"/>
      <c r="E79" s="890"/>
    </row>
    <row r="80" spans="1:5" s="310" customFormat="1" x14ac:dyDescent="0.3">
      <c r="A80" s="889"/>
      <c r="B80" s="344" t="s">
        <v>1159</v>
      </c>
      <c r="C80" s="344">
        <v>7.07</v>
      </c>
      <c r="D80" s="891"/>
      <c r="E80" s="890"/>
    </row>
    <row r="81" spans="1:5" s="310" customFormat="1" x14ac:dyDescent="0.3">
      <c r="A81" s="889"/>
      <c r="B81" s="344" t="s">
        <v>1160</v>
      </c>
      <c r="C81" s="344">
        <v>8.59</v>
      </c>
      <c r="D81" s="891"/>
      <c r="E81" s="890"/>
    </row>
    <row r="82" spans="1:5" s="310" customFormat="1" x14ac:dyDescent="0.3">
      <c r="A82" s="889"/>
      <c r="B82" s="344" t="s">
        <v>1161</v>
      </c>
      <c r="C82" s="344">
        <v>9.32</v>
      </c>
      <c r="D82" s="891"/>
      <c r="E82" s="890"/>
    </row>
    <row r="83" spans="1:5" s="310" customFormat="1" x14ac:dyDescent="0.3">
      <c r="A83" s="889"/>
      <c r="B83" s="344" t="s">
        <v>1162</v>
      </c>
      <c r="C83" s="344">
        <v>10.14</v>
      </c>
      <c r="D83" s="891"/>
      <c r="E83" s="890"/>
    </row>
    <row r="84" spans="1:5" s="310" customFormat="1" x14ac:dyDescent="0.3">
      <c r="A84" s="889"/>
      <c r="B84" s="344" t="s">
        <v>1163</v>
      </c>
      <c r="C84" s="344">
        <v>12.48</v>
      </c>
      <c r="D84" s="891"/>
      <c r="E84" s="890"/>
    </row>
    <row r="85" spans="1:5" s="310" customFormat="1" x14ac:dyDescent="0.3">
      <c r="A85" s="889"/>
      <c r="B85" s="344" t="s">
        <v>1538</v>
      </c>
      <c r="C85" s="344">
        <v>12.78</v>
      </c>
      <c r="D85" s="891"/>
      <c r="E85" s="890"/>
    </row>
    <row r="86" spans="1:5" s="310" customFormat="1" x14ac:dyDescent="0.3">
      <c r="A86" s="889"/>
      <c r="B86" s="344" t="s">
        <v>1165</v>
      </c>
      <c r="C86" s="344">
        <v>15.2</v>
      </c>
      <c r="D86" s="891"/>
      <c r="E86" s="890"/>
    </row>
    <row r="87" spans="1:5" s="310" customFormat="1" x14ac:dyDescent="0.3">
      <c r="A87" s="889"/>
      <c r="B87" s="344" t="s">
        <v>1166</v>
      </c>
      <c r="C87" s="344">
        <v>17.04</v>
      </c>
      <c r="D87" s="891"/>
      <c r="E87" s="890"/>
    </row>
    <row r="88" spans="1:5" s="310" customFormat="1" ht="113.25" customHeight="1" x14ac:dyDescent="0.3">
      <c r="A88" s="437" t="s">
        <v>1169</v>
      </c>
      <c r="B88" s="573" t="s">
        <v>1170</v>
      </c>
      <c r="C88" s="574">
        <v>5.98</v>
      </c>
      <c r="D88" s="341"/>
      <c r="E88" s="347" t="s">
        <v>1171</v>
      </c>
    </row>
    <row r="89" spans="1:5" s="310" customFormat="1" ht="113.25" customHeight="1" x14ac:dyDescent="0.3">
      <c r="A89" s="563" t="s">
        <v>1561</v>
      </c>
      <c r="B89" s="579" t="s">
        <v>1562</v>
      </c>
      <c r="C89" s="580">
        <v>5.4</v>
      </c>
      <c r="D89" s="564"/>
      <c r="E89" s="565" t="s">
        <v>1563</v>
      </c>
    </row>
    <row r="90" spans="1:5" s="310" customFormat="1" x14ac:dyDescent="0.3">
      <c r="A90" s="892" t="s">
        <v>1561</v>
      </c>
      <c r="B90" s="581" t="s">
        <v>1173</v>
      </c>
      <c r="C90" s="582">
        <v>4.67</v>
      </c>
      <c r="D90" s="895"/>
      <c r="E90" s="898" t="s">
        <v>1564</v>
      </c>
    </row>
    <row r="91" spans="1:5" s="310" customFormat="1" x14ac:dyDescent="0.3">
      <c r="A91" s="893"/>
      <c r="B91" s="581" t="s">
        <v>1180</v>
      </c>
      <c r="C91" s="582">
        <v>4.79</v>
      </c>
      <c r="D91" s="896"/>
      <c r="E91" s="899"/>
    </row>
    <row r="92" spans="1:5" s="310" customFormat="1" x14ac:dyDescent="0.3">
      <c r="A92" s="893"/>
      <c r="B92" s="581" t="s">
        <v>1175</v>
      </c>
      <c r="C92" s="582">
        <v>6.12</v>
      </c>
      <c r="D92" s="896"/>
      <c r="E92" s="899"/>
    </row>
    <row r="93" spans="1:5" s="310" customFormat="1" x14ac:dyDescent="0.3">
      <c r="A93" s="893"/>
      <c r="B93" s="581" t="s">
        <v>1174</v>
      </c>
      <c r="C93" s="582">
        <v>7.08</v>
      </c>
      <c r="D93" s="896"/>
      <c r="E93" s="899"/>
    </row>
    <row r="94" spans="1:5" s="310" customFormat="1" x14ac:dyDescent="0.3">
      <c r="A94" s="893"/>
      <c r="B94" s="581" t="s">
        <v>1176</v>
      </c>
      <c r="C94" s="582">
        <v>10.78</v>
      </c>
      <c r="D94" s="896"/>
      <c r="E94" s="899"/>
    </row>
    <row r="95" spans="1:5" s="310" customFormat="1" x14ac:dyDescent="0.3">
      <c r="A95" s="893"/>
      <c r="B95" s="581" t="s">
        <v>1177</v>
      </c>
      <c r="C95" s="582">
        <v>13.8</v>
      </c>
      <c r="D95" s="896"/>
      <c r="E95" s="899"/>
    </row>
    <row r="96" spans="1:5" s="310" customFormat="1" x14ac:dyDescent="0.3">
      <c r="A96" s="893"/>
      <c r="B96" s="581" t="s">
        <v>1565</v>
      </c>
      <c r="C96" s="582">
        <v>20.28</v>
      </c>
      <c r="D96" s="896"/>
      <c r="E96" s="899"/>
    </row>
    <row r="97" spans="1:5" s="310" customFormat="1" x14ac:dyDescent="0.3">
      <c r="A97" s="893"/>
      <c r="B97" s="581" t="s">
        <v>1178</v>
      </c>
      <c r="C97" s="582">
        <v>22.02</v>
      </c>
      <c r="D97" s="896"/>
      <c r="E97" s="899"/>
    </row>
    <row r="98" spans="1:5" s="310" customFormat="1" x14ac:dyDescent="0.3">
      <c r="A98" s="894"/>
      <c r="B98" s="581" t="s">
        <v>1181</v>
      </c>
      <c r="C98" s="582">
        <v>33.6</v>
      </c>
      <c r="D98" s="897"/>
      <c r="E98" s="900"/>
    </row>
    <row r="99" spans="1:5" s="310" customFormat="1" ht="129.6" x14ac:dyDescent="0.3">
      <c r="A99" s="583" t="s">
        <v>1566</v>
      </c>
      <c r="B99" s="584" t="s">
        <v>1562</v>
      </c>
      <c r="C99" s="585">
        <v>5.4</v>
      </c>
      <c r="D99" s="586"/>
      <c r="E99" s="587" t="s">
        <v>1567</v>
      </c>
    </row>
    <row r="100" spans="1:5" s="310" customFormat="1" x14ac:dyDescent="0.3">
      <c r="A100" s="901" t="s">
        <v>1568</v>
      </c>
      <c r="B100" s="581" t="s">
        <v>1173</v>
      </c>
      <c r="C100" s="582">
        <v>4.67</v>
      </c>
      <c r="D100" s="895"/>
      <c r="E100" s="898" t="s">
        <v>1569</v>
      </c>
    </row>
    <row r="101" spans="1:5" s="310" customFormat="1" x14ac:dyDescent="0.3">
      <c r="A101" s="902"/>
      <c r="B101" s="581" t="s">
        <v>1180</v>
      </c>
      <c r="C101" s="582">
        <v>4.79</v>
      </c>
      <c r="D101" s="896"/>
      <c r="E101" s="899"/>
    </row>
    <row r="102" spans="1:5" s="310" customFormat="1" x14ac:dyDescent="0.3">
      <c r="A102" s="902"/>
      <c r="B102" s="581" t="s">
        <v>1175</v>
      </c>
      <c r="C102" s="582">
        <v>6.18</v>
      </c>
      <c r="D102" s="896"/>
      <c r="E102" s="899"/>
    </row>
    <row r="103" spans="1:5" s="310" customFormat="1" x14ac:dyDescent="0.3">
      <c r="A103" s="902"/>
      <c r="B103" s="581" t="s">
        <v>1174</v>
      </c>
      <c r="C103" s="582">
        <v>7.19</v>
      </c>
      <c r="D103" s="896"/>
      <c r="E103" s="899"/>
    </row>
    <row r="104" spans="1:5" s="310" customFormat="1" x14ac:dyDescent="0.3">
      <c r="A104" s="902"/>
      <c r="B104" s="581" t="s">
        <v>1176</v>
      </c>
      <c r="C104" s="582">
        <v>9.4600000000000009</v>
      </c>
      <c r="D104" s="896"/>
      <c r="E104" s="899"/>
    </row>
    <row r="105" spans="1:5" s="310" customFormat="1" x14ac:dyDescent="0.3">
      <c r="A105" s="903"/>
      <c r="B105" s="581" t="s">
        <v>1177</v>
      </c>
      <c r="C105" s="582">
        <v>14.36</v>
      </c>
      <c r="D105" s="897"/>
      <c r="E105" s="900"/>
    </row>
    <row r="106" spans="1:5" s="310" customFormat="1" ht="19.5" customHeight="1" x14ac:dyDescent="0.3">
      <c r="A106" s="904" t="s">
        <v>1172</v>
      </c>
      <c r="B106" s="344" t="s">
        <v>1173</v>
      </c>
      <c r="C106" s="344">
        <v>5.28</v>
      </c>
      <c r="D106" s="907"/>
      <c r="E106" s="910" t="s">
        <v>1179</v>
      </c>
    </row>
    <row r="107" spans="1:5" s="310" customFormat="1" ht="19.5" customHeight="1" x14ac:dyDescent="0.3">
      <c r="A107" s="905"/>
      <c r="B107" s="344" t="s">
        <v>1175</v>
      </c>
      <c r="C107" s="344">
        <v>7.13</v>
      </c>
      <c r="D107" s="908"/>
      <c r="E107" s="911"/>
    </row>
    <row r="108" spans="1:5" s="310" customFormat="1" ht="19.5" customHeight="1" x14ac:dyDescent="0.3">
      <c r="A108" s="905"/>
      <c r="B108" s="344" t="s">
        <v>1174</v>
      </c>
      <c r="C108" s="344">
        <v>8.6300000000000008</v>
      </c>
      <c r="D108" s="908"/>
      <c r="E108" s="911"/>
    </row>
    <row r="109" spans="1:5" s="310" customFormat="1" ht="19.5" customHeight="1" x14ac:dyDescent="0.3">
      <c r="A109" s="905"/>
      <c r="B109" s="344" t="s">
        <v>1176</v>
      </c>
      <c r="C109" s="344">
        <v>12.58</v>
      </c>
      <c r="D109" s="908"/>
      <c r="E109" s="911"/>
    </row>
    <row r="110" spans="1:5" s="310" customFormat="1" ht="19.5" customHeight="1" x14ac:dyDescent="0.3">
      <c r="A110" s="905"/>
      <c r="B110" s="344" t="s">
        <v>1177</v>
      </c>
      <c r="C110" s="534">
        <v>18.98</v>
      </c>
      <c r="D110" s="908"/>
      <c r="E110" s="911"/>
    </row>
    <row r="111" spans="1:5" s="310" customFormat="1" ht="19.5" customHeight="1" x14ac:dyDescent="0.3">
      <c r="A111" s="906"/>
      <c r="B111" s="344" t="s">
        <v>1178</v>
      </c>
      <c r="C111" s="534">
        <v>29.59</v>
      </c>
      <c r="D111" s="909"/>
      <c r="E111" s="912"/>
    </row>
    <row r="112" spans="1:5" s="310" customFormat="1" ht="19.5" customHeight="1" x14ac:dyDescent="0.3">
      <c r="A112" s="904" t="s">
        <v>1169</v>
      </c>
      <c r="B112" s="344" t="s">
        <v>1180</v>
      </c>
      <c r="C112" s="534">
        <v>6.06</v>
      </c>
      <c r="D112" s="907"/>
      <c r="E112" s="910" t="s">
        <v>1171</v>
      </c>
    </row>
    <row r="113" spans="1:5" s="310" customFormat="1" ht="19.5" customHeight="1" x14ac:dyDescent="0.3">
      <c r="A113" s="905"/>
      <c r="B113" s="344" t="s">
        <v>1175</v>
      </c>
      <c r="C113" s="534">
        <v>6.96</v>
      </c>
      <c r="D113" s="908"/>
      <c r="E113" s="911"/>
    </row>
    <row r="114" spans="1:5" s="310" customFormat="1" ht="19.5" customHeight="1" x14ac:dyDescent="0.3">
      <c r="A114" s="905"/>
      <c r="B114" s="344" t="s">
        <v>1174</v>
      </c>
      <c r="C114" s="534">
        <v>8.7200000000000006</v>
      </c>
      <c r="D114" s="908"/>
      <c r="E114" s="911"/>
    </row>
    <row r="115" spans="1:5" s="310" customFormat="1" ht="19.5" customHeight="1" x14ac:dyDescent="0.3">
      <c r="A115" s="905"/>
      <c r="B115" s="344" t="s">
        <v>1176</v>
      </c>
      <c r="C115" s="344">
        <v>11.68</v>
      </c>
      <c r="D115" s="908"/>
      <c r="E115" s="911"/>
    </row>
    <row r="116" spans="1:5" s="310" customFormat="1" ht="19.5" customHeight="1" x14ac:dyDescent="0.3">
      <c r="A116" s="905"/>
      <c r="B116" s="344" t="s">
        <v>1177</v>
      </c>
      <c r="C116" s="344">
        <v>19.2</v>
      </c>
      <c r="D116" s="908"/>
      <c r="E116" s="911"/>
    </row>
    <row r="117" spans="1:5" s="310" customFormat="1" ht="19.5" customHeight="1" x14ac:dyDescent="0.3">
      <c r="A117" s="905"/>
      <c r="B117" s="344" t="s">
        <v>1178</v>
      </c>
      <c r="C117" s="344">
        <v>28.78</v>
      </c>
      <c r="D117" s="908"/>
      <c r="E117" s="911"/>
    </row>
    <row r="118" spans="1:5" s="310" customFormat="1" ht="19.5" customHeight="1" x14ac:dyDescent="0.3">
      <c r="A118" s="906"/>
      <c r="B118" s="344" t="s">
        <v>1181</v>
      </c>
      <c r="C118" s="344">
        <v>42.11</v>
      </c>
      <c r="D118" s="909"/>
      <c r="E118" s="912"/>
    </row>
    <row r="119" spans="1:5" s="310" customFormat="1" ht="19.5" customHeight="1" x14ac:dyDescent="0.3">
      <c r="A119" s="904" t="s">
        <v>1188</v>
      </c>
      <c r="B119" s="344" t="s">
        <v>1180</v>
      </c>
      <c r="C119" s="344">
        <v>9.3800000000000008</v>
      </c>
      <c r="D119" s="907"/>
      <c r="E119" s="910" t="s">
        <v>1187</v>
      </c>
    </row>
    <row r="120" spans="1:5" s="310" customFormat="1" ht="19.5" customHeight="1" x14ac:dyDescent="0.3">
      <c r="A120" s="905"/>
      <c r="B120" s="344" t="s">
        <v>1175</v>
      </c>
      <c r="C120" s="344">
        <v>7.08</v>
      </c>
      <c r="D120" s="908"/>
      <c r="E120" s="911"/>
    </row>
    <row r="121" spans="1:5" s="310" customFormat="1" ht="19.5" customHeight="1" x14ac:dyDescent="0.3">
      <c r="A121" s="905"/>
      <c r="B121" s="344" t="s">
        <v>1174</v>
      </c>
      <c r="C121" s="344">
        <v>10.15</v>
      </c>
      <c r="D121" s="908"/>
      <c r="E121" s="911"/>
    </row>
    <row r="122" spans="1:5" s="310" customFormat="1" ht="19.5" customHeight="1" x14ac:dyDescent="0.3">
      <c r="A122" s="905"/>
      <c r="B122" s="344" t="s">
        <v>1176</v>
      </c>
      <c r="C122" s="344">
        <v>14.45</v>
      </c>
      <c r="D122" s="908"/>
      <c r="E122" s="911"/>
    </row>
    <row r="123" spans="1:5" s="310" customFormat="1" ht="19.5" customHeight="1" x14ac:dyDescent="0.3">
      <c r="A123" s="905"/>
      <c r="B123" s="344" t="s">
        <v>1177</v>
      </c>
      <c r="C123" s="344">
        <v>22.02</v>
      </c>
      <c r="D123" s="908"/>
      <c r="E123" s="911"/>
    </row>
    <row r="124" spans="1:5" s="310" customFormat="1" ht="19.5" customHeight="1" x14ac:dyDescent="0.3">
      <c r="A124" s="905"/>
      <c r="B124" s="344" t="s">
        <v>1178</v>
      </c>
      <c r="C124" s="344">
        <v>32.479999999999997</v>
      </c>
      <c r="D124" s="908"/>
      <c r="E124" s="911"/>
    </row>
    <row r="125" spans="1:5" s="310" customFormat="1" ht="19.5" customHeight="1" x14ac:dyDescent="0.3">
      <c r="A125" s="906"/>
      <c r="B125" s="344" t="s">
        <v>1181</v>
      </c>
      <c r="C125" s="344">
        <v>41.03</v>
      </c>
      <c r="D125" s="909"/>
      <c r="E125" s="912"/>
    </row>
    <row r="126" spans="1:5" s="310" customFormat="1" ht="19.5" customHeight="1" x14ac:dyDescent="0.3">
      <c r="A126" s="904" t="s">
        <v>1189</v>
      </c>
      <c r="B126" s="344" t="s">
        <v>1173</v>
      </c>
      <c r="C126" s="345">
        <v>7.98</v>
      </c>
      <c r="D126" s="907"/>
      <c r="E126" s="910" t="s">
        <v>1190</v>
      </c>
    </row>
    <row r="127" spans="1:5" s="310" customFormat="1" ht="19.5" customHeight="1" x14ac:dyDescent="0.3">
      <c r="A127" s="905"/>
      <c r="B127" s="344" t="s">
        <v>1175</v>
      </c>
      <c r="C127" s="344">
        <v>8.36</v>
      </c>
      <c r="D127" s="908"/>
      <c r="E127" s="911"/>
    </row>
    <row r="128" spans="1:5" s="310" customFormat="1" ht="19.5" customHeight="1" x14ac:dyDescent="0.3">
      <c r="A128" s="905"/>
      <c r="B128" s="344" t="s">
        <v>1174</v>
      </c>
      <c r="C128" s="344">
        <v>9.6199999999999992</v>
      </c>
      <c r="D128" s="908"/>
      <c r="E128" s="911"/>
    </row>
    <row r="129" spans="1:5" s="310" customFormat="1" ht="19.5" customHeight="1" x14ac:dyDescent="0.3">
      <c r="A129" s="906"/>
      <c r="B129" s="344" t="s">
        <v>1176</v>
      </c>
      <c r="C129" s="344">
        <v>13.75</v>
      </c>
      <c r="D129" s="909"/>
      <c r="E129" s="912"/>
    </row>
    <row r="130" spans="1:5" s="310" customFormat="1" ht="113.25" customHeight="1" x14ac:dyDescent="0.3">
      <c r="A130" s="437" t="s">
        <v>1185</v>
      </c>
      <c r="B130" s="346" t="s">
        <v>1186</v>
      </c>
      <c r="C130" s="346">
        <v>6.14</v>
      </c>
      <c r="D130" s="341"/>
      <c r="E130" s="347" t="s">
        <v>1187</v>
      </c>
    </row>
    <row r="131" spans="1:5" s="310" customFormat="1" ht="88.5" customHeight="1" x14ac:dyDescent="0.3">
      <c r="A131" s="438" t="s">
        <v>1183</v>
      </c>
      <c r="B131" s="346" t="s">
        <v>1182</v>
      </c>
      <c r="C131" s="348">
        <v>3.47</v>
      </c>
      <c r="D131" s="342"/>
      <c r="E131" s="349" t="s">
        <v>1184</v>
      </c>
    </row>
    <row r="132" spans="1:5" s="310" customFormat="1" ht="27.75" customHeight="1" x14ac:dyDescent="0.3">
      <c r="A132" s="904" t="s">
        <v>1298</v>
      </c>
      <c r="B132" s="344" t="s">
        <v>1300</v>
      </c>
      <c r="C132" s="535">
        <v>10.210000000000001</v>
      </c>
      <c r="D132" s="907"/>
      <c r="E132" s="910" t="s">
        <v>1299</v>
      </c>
    </row>
    <row r="133" spans="1:5" s="310" customFormat="1" ht="26.25" customHeight="1" x14ac:dyDescent="0.3">
      <c r="A133" s="905"/>
      <c r="B133" s="344" t="s">
        <v>1301</v>
      </c>
      <c r="C133" s="348">
        <v>11.33</v>
      </c>
      <c r="D133" s="908"/>
      <c r="E133" s="911"/>
    </row>
    <row r="134" spans="1:5" s="310" customFormat="1" ht="27.75" customHeight="1" x14ac:dyDescent="0.3">
      <c r="A134" s="905"/>
      <c r="B134" s="411" t="s">
        <v>1302</v>
      </c>
      <c r="C134" s="412">
        <v>12.47</v>
      </c>
      <c r="D134" s="908"/>
      <c r="E134" s="911"/>
    </row>
    <row r="135" spans="1:5" s="310" customFormat="1" ht="139.5" customHeight="1" x14ac:dyDescent="0.3">
      <c r="A135" s="438" t="s">
        <v>1355</v>
      </c>
      <c r="B135" s="346" t="s">
        <v>1356</v>
      </c>
      <c r="C135" s="465">
        <v>2600</v>
      </c>
      <c r="D135" s="410"/>
      <c r="E135" s="349" t="s">
        <v>1357</v>
      </c>
    </row>
    <row r="136" spans="1:5" s="310" customFormat="1" ht="99" customHeight="1" x14ac:dyDescent="0.3">
      <c r="A136" s="438" t="s">
        <v>1331</v>
      </c>
      <c r="B136" s="346" t="s">
        <v>1332</v>
      </c>
      <c r="C136" s="538" t="s">
        <v>1460</v>
      </c>
      <c r="D136" s="907"/>
      <c r="E136" s="919" t="s">
        <v>1333</v>
      </c>
    </row>
    <row r="137" spans="1:5" s="310" customFormat="1" ht="27.75" customHeight="1" x14ac:dyDescent="0.3">
      <c r="A137" s="438" t="s">
        <v>1335</v>
      </c>
      <c r="B137" s="344" t="s">
        <v>1334</v>
      </c>
      <c r="C137" s="538" t="s">
        <v>1460</v>
      </c>
      <c r="D137" s="909"/>
      <c r="E137" s="920"/>
    </row>
    <row r="138" spans="1:5" s="310" customFormat="1" ht="114.75" customHeight="1" x14ac:dyDescent="0.3">
      <c r="A138" s="519" t="s">
        <v>1338</v>
      </c>
      <c r="B138" s="346" t="s">
        <v>1337</v>
      </c>
      <c r="C138" s="538" t="s">
        <v>1460</v>
      </c>
      <c r="D138" s="907"/>
      <c r="E138" s="413" t="s">
        <v>1336</v>
      </c>
    </row>
    <row r="139" spans="1:5" s="310" customFormat="1" ht="43.2" x14ac:dyDescent="0.3">
      <c r="A139" s="438" t="s">
        <v>1340</v>
      </c>
      <c r="B139" s="346" t="s">
        <v>1339</v>
      </c>
      <c r="C139" s="538" t="s">
        <v>1460</v>
      </c>
      <c r="D139" s="909"/>
      <c r="E139" s="409" t="s">
        <v>1341</v>
      </c>
    </row>
    <row r="140" spans="1:5" s="310" customFormat="1" ht="122.25" customHeight="1" x14ac:dyDescent="0.3">
      <c r="A140" s="591" t="s">
        <v>1570</v>
      </c>
      <c r="B140" s="346" t="s">
        <v>1390</v>
      </c>
      <c r="C140" s="538">
        <v>169</v>
      </c>
      <c r="D140" s="590"/>
      <c r="E140" s="588" t="s">
        <v>1571</v>
      </c>
    </row>
    <row r="141" spans="1:5" s="310" customFormat="1" ht="120.75" customHeight="1" x14ac:dyDescent="0.3">
      <c r="A141" s="438" t="s">
        <v>1353</v>
      </c>
      <c r="B141" s="346" t="s">
        <v>1390</v>
      </c>
      <c r="C141" s="465">
        <v>146</v>
      </c>
      <c r="D141" s="410"/>
      <c r="E141" s="409" t="s">
        <v>1354</v>
      </c>
    </row>
    <row r="142" spans="1:5" s="310" customFormat="1" ht="149.25" customHeight="1" x14ac:dyDescent="0.3">
      <c r="A142" s="591" t="s">
        <v>1572</v>
      </c>
      <c r="B142" s="346" t="s">
        <v>1573</v>
      </c>
      <c r="C142" s="465">
        <v>552</v>
      </c>
      <c r="D142" s="589"/>
      <c r="E142" s="588" t="s">
        <v>1574</v>
      </c>
    </row>
    <row r="143" spans="1:5" s="310" customFormat="1" ht="144" x14ac:dyDescent="0.3">
      <c r="A143" s="591" t="s">
        <v>1575</v>
      </c>
      <c r="B143" s="346" t="s">
        <v>1573</v>
      </c>
      <c r="C143" s="465">
        <v>642</v>
      </c>
      <c r="D143" s="589"/>
      <c r="E143" s="588" t="s">
        <v>1576</v>
      </c>
    </row>
    <row r="144" spans="1:5" s="310" customFormat="1" ht="124.5" customHeight="1" x14ac:dyDescent="0.3">
      <c r="A144" s="591" t="s">
        <v>1577</v>
      </c>
      <c r="B144" s="346" t="s">
        <v>1578</v>
      </c>
      <c r="C144" s="465">
        <v>708</v>
      </c>
      <c r="D144" s="589"/>
      <c r="E144" s="588" t="s">
        <v>1579</v>
      </c>
    </row>
    <row r="145" spans="1:7" s="310" customFormat="1" ht="122.25" customHeight="1" x14ac:dyDescent="0.3">
      <c r="A145" s="456" t="s">
        <v>1383</v>
      </c>
      <c r="B145" s="346" t="s">
        <v>1384</v>
      </c>
      <c r="C145" s="465">
        <v>394</v>
      </c>
      <c r="D145" s="457"/>
      <c r="E145" s="455" t="s">
        <v>1385</v>
      </c>
    </row>
    <row r="146" spans="1:7" s="310" customFormat="1" ht="114.75" customHeight="1" x14ac:dyDescent="0.3">
      <c r="A146" s="456" t="s">
        <v>1386</v>
      </c>
      <c r="B146" s="346" t="s">
        <v>1389</v>
      </c>
      <c r="C146" s="465">
        <v>354</v>
      </c>
      <c r="D146" s="457"/>
      <c r="E146" s="455" t="s">
        <v>1387</v>
      </c>
    </row>
    <row r="147" spans="1:7" s="310" customFormat="1" ht="114" customHeight="1" x14ac:dyDescent="0.3">
      <c r="A147" s="456" t="s">
        <v>1388</v>
      </c>
      <c r="B147" s="346" t="s">
        <v>1384</v>
      </c>
      <c r="C147" s="536">
        <v>368</v>
      </c>
      <c r="D147" s="457"/>
      <c r="E147" s="455" t="s">
        <v>1391</v>
      </c>
    </row>
    <row r="148" spans="1:7" s="310" customFormat="1" ht="25.5" customHeight="1" x14ac:dyDescent="0.3">
      <c r="A148" s="923" t="s">
        <v>1400</v>
      </c>
      <c r="B148" s="924"/>
      <c r="C148" s="924"/>
      <c r="D148" s="924"/>
      <c r="E148" s="925"/>
    </row>
    <row r="149" spans="1:7" s="310" customFormat="1" ht="129.75" customHeight="1" x14ac:dyDescent="0.3">
      <c r="A149" s="456" t="s">
        <v>1392</v>
      </c>
      <c r="B149" s="458" t="s">
        <v>1402</v>
      </c>
      <c r="C149" s="465">
        <v>976</v>
      </c>
      <c r="D149" s="457"/>
      <c r="E149" s="455" t="s">
        <v>1393</v>
      </c>
    </row>
    <row r="150" spans="1:7" s="310" customFormat="1" ht="126" customHeight="1" x14ac:dyDescent="0.3">
      <c r="A150" s="456" t="s">
        <v>1394</v>
      </c>
      <c r="B150" s="458" t="s">
        <v>1402</v>
      </c>
      <c r="C150" s="465">
        <v>482</v>
      </c>
      <c r="D150" s="457"/>
      <c r="E150" s="455" t="s">
        <v>1395</v>
      </c>
      <c r="G150" s="310" t="s">
        <v>1351</v>
      </c>
    </row>
    <row r="151" spans="1:7" s="310" customFormat="1" ht="17.25" customHeight="1" x14ac:dyDescent="0.3">
      <c r="A151" s="923" t="s">
        <v>1404</v>
      </c>
      <c r="B151" s="924"/>
      <c r="C151" s="924"/>
      <c r="D151" s="924"/>
      <c r="E151" s="925"/>
    </row>
    <row r="152" spans="1:7" s="310" customFormat="1" ht="30.75" customHeight="1" x14ac:dyDescent="0.3">
      <c r="A152" s="460" t="s">
        <v>12</v>
      </c>
      <c r="B152" s="459" t="s">
        <v>1401</v>
      </c>
      <c r="C152" s="459" t="s">
        <v>1405</v>
      </c>
      <c r="D152" s="461" t="s">
        <v>145</v>
      </c>
      <c r="E152" s="460" t="s">
        <v>1396</v>
      </c>
    </row>
    <row r="153" spans="1:7" s="310" customFormat="1" ht="66.75" customHeight="1" x14ac:dyDescent="0.3">
      <c r="A153" s="926" t="s">
        <v>1403</v>
      </c>
      <c r="B153" s="346" t="s">
        <v>1492</v>
      </c>
      <c r="C153" s="348">
        <v>66</v>
      </c>
      <c r="D153" s="508"/>
      <c r="E153" s="855" t="s">
        <v>1352</v>
      </c>
    </row>
    <row r="154" spans="1:7" s="310" customFormat="1" ht="51" customHeight="1" x14ac:dyDescent="0.3">
      <c r="A154" s="926"/>
      <c r="B154" s="346" t="s">
        <v>1493</v>
      </c>
      <c r="C154" s="348">
        <v>78</v>
      </c>
      <c r="D154" s="509"/>
      <c r="E154" s="855"/>
    </row>
    <row r="155" spans="1:7" s="310" customFormat="1" ht="51" customHeight="1" x14ac:dyDescent="0.3">
      <c r="A155" s="262" t="s">
        <v>1314</v>
      </c>
      <c r="B155" s="507" t="s">
        <v>1285</v>
      </c>
      <c r="C155" s="542">
        <v>57</v>
      </c>
      <c r="D155" s="891"/>
      <c r="E155" s="919" t="s">
        <v>1286</v>
      </c>
    </row>
    <row r="156" spans="1:7" s="310" customFormat="1" ht="51" customHeight="1" x14ac:dyDescent="0.3">
      <c r="A156" s="262" t="s">
        <v>1315</v>
      </c>
      <c r="B156" s="507" t="s">
        <v>1285</v>
      </c>
      <c r="C156" s="543">
        <v>95</v>
      </c>
      <c r="D156" s="891"/>
      <c r="E156" s="920"/>
    </row>
    <row r="157" spans="1:7" s="310" customFormat="1" ht="27.75" customHeight="1" x14ac:dyDescent="0.3">
      <c r="A157" s="606" t="s">
        <v>1360</v>
      </c>
      <c r="B157" s="607"/>
      <c r="C157" s="607"/>
      <c r="D157" s="607"/>
      <c r="E157" s="608"/>
    </row>
    <row r="158" spans="1:7" s="310" customFormat="1" ht="21" customHeight="1" x14ac:dyDescent="0.3">
      <c r="A158" s="921" t="s">
        <v>1584</v>
      </c>
      <c r="B158" s="922"/>
      <c r="C158" s="922"/>
      <c r="D158" s="922"/>
      <c r="E158" s="922"/>
    </row>
    <row r="159" spans="1:7" s="310" customFormat="1" ht="26.25" customHeight="1" x14ac:dyDescent="0.3">
      <c r="A159" s="921"/>
      <c r="B159" s="922"/>
      <c r="C159" s="922"/>
      <c r="D159" s="922"/>
      <c r="E159" s="922"/>
    </row>
    <row r="160" spans="1:7" ht="36" customHeight="1" x14ac:dyDescent="0.3"/>
    <row r="161" ht="9.9" customHeight="1" x14ac:dyDescent="0.3"/>
    <row r="162" ht="9.9" customHeight="1" x14ac:dyDescent="0.3"/>
    <row r="163" ht="9.9" customHeight="1" x14ac:dyDescent="0.3"/>
  </sheetData>
  <mergeCells count="57">
    <mergeCell ref="A132:A134"/>
    <mergeCell ref="D132:D134"/>
    <mergeCell ref="E132:E134"/>
    <mergeCell ref="D119:D125"/>
    <mergeCell ref="E119:E125"/>
    <mergeCell ref="A126:A129"/>
    <mergeCell ref="D126:D129"/>
    <mergeCell ref="E126:E129"/>
    <mergeCell ref="A119:A125"/>
    <mergeCell ref="D136:D137"/>
    <mergeCell ref="E136:E137"/>
    <mergeCell ref="D138:D139"/>
    <mergeCell ref="A157:E157"/>
    <mergeCell ref="A158:E159"/>
    <mergeCell ref="A151:E151"/>
    <mergeCell ref="A153:A154"/>
    <mergeCell ref="E153:E154"/>
    <mergeCell ref="A148:E148"/>
    <mergeCell ref="E155:E156"/>
    <mergeCell ref="D155:D156"/>
    <mergeCell ref="A8:E8"/>
    <mergeCell ref="A9:E9"/>
    <mergeCell ref="A45:E45"/>
    <mergeCell ref="E37:E38"/>
    <mergeCell ref="D37:D38"/>
    <mergeCell ref="A37:A38"/>
    <mergeCell ref="A34:A35"/>
    <mergeCell ref="D34:D35"/>
    <mergeCell ref="E34:E35"/>
    <mergeCell ref="A112:A118"/>
    <mergeCell ref="D112:D118"/>
    <mergeCell ref="E112:E118"/>
    <mergeCell ref="A6:A7"/>
    <mergeCell ref="B6:B7"/>
    <mergeCell ref="C6:C7"/>
    <mergeCell ref="E6:E7"/>
    <mergeCell ref="D6:D7"/>
    <mergeCell ref="D46:D61"/>
    <mergeCell ref="E46:E61"/>
    <mergeCell ref="A62:A72"/>
    <mergeCell ref="D62:D72"/>
    <mergeCell ref="E62:E72"/>
    <mergeCell ref="A46:A61"/>
    <mergeCell ref="A22:E22"/>
    <mergeCell ref="A15:E15"/>
    <mergeCell ref="A100:A105"/>
    <mergeCell ref="D100:D105"/>
    <mergeCell ref="E100:E105"/>
    <mergeCell ref="A106:A111"/>
    <mergeCell ref="D106:D111"/>
    <mergeCell ref="E106:E111"/>
    <mergeCell ref="A73:A87"/>
    <mergeCell ref="E73:E87"/>
    <mergeCell ref="D73:D87"/>
    <mergeCell ref="A90:A98"/>
    <mergeCell ref="D90:D98"/>
    <mergeCell ref="E90:E98"/>
  </mergeCells>
  <hyperlinks>
    <hyperlink ref="A8:E8" location="Содержание!A1" display="Обратно в содержание" xr:uid="{00000000-0004-0000-0E00-000000000000}"/>
  </hyperlinks>
  <pageMargins left="0.7" right="0.7" top="0.75" bottom="0.75" header="0.3" footer="0.3"/>
  <pageSetup paperSize="9" scale="5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>
    <tabColor rgb="FF0FB139"/>
    <pageSetUpPr fitToPage="1"/>
  </sheetPr>
  <dimension ref="A1:F21"/>
  <sheetViews>
    <sheetView showGridLines="0" zoomScaleNormal="100" workbookViewId="0">
      <pane ySplit="7" topLeftCell="A8" activePane="bottomLeft" state="frozen"/>
      <selection activeCell="C13" sqref="A13:XFD13"/>
      <selection pane="bottomLeft" sqref="A1:XFD5"/>
    </sheetView>
  </sheetViews>
  <sheetFormatPr defaultRowHeight="14.4" x14ac:dyDescent="0.3"/>
  <cols>
    <col min="1" max="1" width="43" customWidth="1"/>
    <col min="5" max="5" width="34.33203125" customWidth="1"/>
    <col min="6" max="6" width="29" customWidth="1"/>
  </cols>
  <sheetData>
    <row r="1" spans="1:6" ht="15" customHeight="1" x14ac:dyDescent="0.3">
      <c r="F1" s="208"/>
    </row>
    <row r="2" spans="1:6" ht="15" customHeight="1" x14ac:dyDescent="0.3">
      <c r="F2" s="209"/>
    </row>
    <row r="3" spans="1:6" ht="15" customHeight="1" x14ac:dyDescent="0.3">
      <c r="F3" s="208"/>
    </row>
    <row r="4" spans="1:6" ht="15" customHeight="1" x14ac:dyDescent="0.3">
      <c r="F4" s="208"/>
    </row>
    <row r="5" spans="1:6" ht="15" customHeight="1" x14ac:dyDescent="0.3"/>
    <row r="6" spans="1:6" ht="23.25" customHeight="1" x14ac:dyDescent="0.3">
      <c r="A6" s="599" t="s">
        <v>12</v>
      </c>
      <c r="B6" s="599" t="s">
        <v>106</v>
      </c>
      <c r="C6" s="600" t="s">
        <v>85</v>
      </c>
      <c r="D6" s="601"/>
      <c r="E6" s="803" t="s">
        <v>145</v>
      </c>
      <c r="F6" s="593" t="s">
        <v>14</v>
      </c>
    </row>
    <row r="7" spans="1:6" ht="23.25" customHeight="1" x14ac:dyDescent="0.3">
      <c r="A7" s="599"/>
      <c r="B7" s="599"/>
      <c r="C7" s="600" t="s">
        <v>643</v>
      </c>
      <c r="D7" s="602"/>
      <c r="E7" s="803"/>
      <c r="F7" s="593"/>
    </row>
    <row r="8" spans="1:6" ht="20.25" customHeight="1" x14ac:dyDescent="0.3">
      <c r="A8" s="595" t="s">
        <v>131</v>
      </c>
      <c r="B8" s="595"/>
      <c r="C8" s="595"/>
      <c r="D8" s="595"/>
      <c r="E8" s="595"/>
      <c r="F8" s="595"/>
    </row>
    <row r="9" spans="1:6" x14ac:dyDescent="0.3">
      <c r="A9" s="780"/>
      <c r="B9" s="780"/>
      <c r="C9" s="780"/>
      <c r="D9" s="780"/>
      <c r="E9" s="780"/>
      <c r="F9" s="780"/>
    </row>
    <row r="10" spans="1:6" ht="100.5" customHeight="1" x14ac:dyDescent="0.3">
      <c r="A10" s="280" t="s">
        <v>1050</v>
      </c>
      <c r="B10" s="93" t="s">
        <v>107</v>
      </c>
      <c r="C10" s="927" t="s">
        <v>1100</v>
      </c>
      <c r="D10" s="928"/>
      <c r="E10" s="907"/>
      <c r="F10" s="620" t="s">
        <v>860</v>
      </c>
    </row>
    <row r="11" spans="1:6" ht="66.75" hidden="1" customHeight="1" x14ac:dyDescent="0.3">
      <c r="A11" s="116" t="s">
        <v>1051</v>
      </c>
      <c r="B11" s="93" t="s">
        <v>107</v>
      </c>
      <c r="C11" s="927" t="s">
        <v>1099</v>
      </c>
      <c r="D11" s="928"/>
      <c r="E11" s="909"/>
      <c r="F11" s="621"/>
    </row>
    <row r="12" spans="1:6" ht="81" customHeight="1" x14ac:dyDescent="0.3">
      <c r="A12" s="280" t="s">
        <v>880</v>
      </c>
      <c r="B12" s="93" t="s">
        <v>107</v>
      </c>
      <c r="C12" s="927">
        <v>4680</v>
      </c>
      <c r="D12" s="928"/>
      <c r="E12" s="698"/>
      <c r="F12" s="621"/>
    </row>
    <row r="13" spans="1:6" ht="68.25" hidden="1" customHeight="1" x14ac:dyDescent="0.3">
      <c r="A13" s="116" t="s">
        <v>417</v>
      </c>
      <c r="B13" s="93" t="s">
        <v>107</v>
      </c>
      <c r="C13" s="927" t="s">
        <v>1099</v>
      </c>
      <c r="D13" s="928"/>
      <c r="E13" s="700"/>
      <c r="F13" s="621"/>
    </row>
    <row r="14" spans="1:6" ht="81.75" customHeight="1" x14ac:dyDescent="0.3">
      <c r="A14" s="115" t="s">
        <v>414</v>
      </c>
      <c r="B14" s="93" t="s">
        <v>107</v>
      </c>
      <c r="C14" s="927">
        <v>4176</v>
      </c>
      <c r="D14" s="928"/>
      <c r="E14" s="698"/>
      <c r="F14" s="621"/>
    </row>
    <row r="15" spans="1:6" ht="72.75" hidden="1" customHeight="1" x14ac:dyDescent="0.3">
      <c r="A15" s="116" t="s">
        <v>415</v>
      </c>
      <c r="B15" s="93" t="s">
        <v>107</v>
      </c>
      <c r="C15" s="927" t="s">
        <v>1099</v>
      </c>
      <c r="D15" s="928"/>
      <c r="E15" s="700"/>
      <c r="F15" s="621"/>
    </row>
    <row r="16" spans="1:6" ht="103.5" customHeight="1" x14ac:dyDescent="0.3">
      <c r="A16" s="115" t="s">
        <v>416</v>
      </c>
      <c r="B16" s="93" t="s">
        <v>107</v>
      </c>
      <c r="C16" s="927">
        <v>4056</v>
      </c>
      <c r="D16" s="928"/>
      <c r="E16" s="698"/>
      <c r="F16" s="621"/>
    </row>
    <row r="17" spans="1:6" ht="72.75" hidden="1" customHeight="1" x14ac:dyDescent="0.3">
      <c r="A17" s="116" t="s">
        <v>1049</v>
      </c>
      <c r="B17" s="93" t="s">
        <v>107</v>
      </c>
      <c r="C17" s="927" t="s">
        <v>1099</v>
      </c>
      <c r="D17" s="928"/>
      <c r="E17" s="700"/>
      <c r="F17" s="622"/>
    </row>
    <row r="18" spans="1:6" ht="36" customHeight="1" x14ac:dyDescent="0.3">
      <c r="A18" s="724" t="s">
        <v>1360</v>
      </c>
      <c r="B18" s="724"/>
      <c r="C18" s="724"/>
      <c r="D18" s="724"/>
      <c r="E18" s="724"/>
      <c r="F18" s="724"/>
    </row>
    <row r="19" spans="1:6" ht="9.9" customHeight="1" x14ac:dyDescent="0.3">
      <c r="A19" s="723" t="s">
        <v>1584</v>
      </c>
      <c r="B19" s="723"/>
      <c r="C19" s="723"/>
      <c r="D19" s="723"/>
      <c r="E19" s="723"/>
      <c r="F19" s="723"/>
    </row>
    <row r="20" spans="1:6" ht="9.9" customHeight="1" x14ac:dyDescent="0.3">
      <c r="A20" s="723"/>
      <c r="B20" s="723"/>
      <c r="C20" s="723"/>
      <c r="D20" s="723"/>
      <c r="E20" s="723"/>
      <c r="F20" s="723"/>
    </row>
    <row r="21" spans="1:6" ht="9.9" customHeight="1" x14ac:dyDescent="0.3">
      <c r="A21" s="723"/>
      <c r="B21" s="723"/>
      <c r="C21" s="723"/>
      <c r="D21" s="723"/>
      <c r="E21" s="723"/>
      <c r="F21" s="723"/>
    </row>
  </sheetData>
  <mergeCells count="23">
    <mergeCell ref="C16:D16"/>
    <mergeCell ref="A6:A7"/>
    <mergeCell ref="B6:B7"/>
    <mergeCell ref="F6:F7"/>
    <mergeCell ref="E6:E7"/>
    <mergeCell ref="C6:D6"/>
    <mergeCell ref="C7:D7"/>
    <mergeCell ref="C17:D17"/>
    <mergeCell ref="A18:F18"/>
    <mergeCell ref="A19:F21"/>
    <mergeCell ref="E14:E15"/>
    <mergeCell ref="A8:F8"/>
    <mergeCell ref="E16:E17"/>
    <mergeCell ref="A9:F9"/>
    <mergeCell ref="E12:E13"/>
    <mergeCell ref="F10:F17"/>
    <mergeCell ref="E10:E11"/>
    <mergeCell ref="C10:D10"/>
    <mergeCell ref="C12:D12"/>
    <mergeCell ref="C11:D11"/>
    <mergeCell ref="C13:D13"/>
    <mergeCell ref="C14:D14"/>
    <mergeCell ref="C15:D15"/>
  </mergeCells>
  <hyperlinks>
    <hyperlink ref="A8:F8" location="Содержание!A1" display="Обратно в оглавление" xr:uid="{00000000-0004-0000-0F00-000000000000}"/>
  </hyperlinks>
  <pageMargins left="0.7" right="0.7" top="0.75" bottom="0.75" header="0.3" footer="0.3"/>
  <pageSetup paperSize="9" scale="65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>
    <tabColor rgb="FF0FB139"/>
    <pageSetUpPr fitToPage="1"/>
  </sheetPr>
  <dimension ref="A1:E47"/>
  <sheetViews>
    <sheetView showGridLines="0" zoomScaleNormal="100" workbookViewId="0">
      <pane ySplit="7" topLeftCell="A8" activePane="bottomLeft" state="frozen"/>
      <selection activeCell="C13" sqref="A13:XFD13"/>
      <selection pane="bottomLeft" sqref="A1:XFD5"/>
    </sheetView>
  </sheetViews>
  <sheetFormatPr defaultRowHeight="14.4" x14ac:dyDescent="0.3"/>
  <cols>
    <col min="1" max="1" width="43" customWidth="1"/>
    <col min="2" max="2" width="27" style="22" customWidth="1"/>
    <col min="3" max="4" width="12" style="6" customWidth="1"/>
    <col min="5" max="5" width="38.33203125" style="6" customWidth="1"/>
  </cols>
  <sheetData>
    <row r="1" spans="1:5" ht="15" customHeight="1" x14ac:dyDescent="0.3">
      <c r="B1" s="117"/>
      <c r="E1" s="208"/>
    </row>
    <row r="2" spans="1:5" ht="15" customHeight="1" x14ac:dyDescent="0.3">
      <c r="B2" s="117"/>
      <c r="E2" s="209"/>
    </row>
    <row r="3" spans="1:5" ht="15" customHeight="1" x14ac:dyDescent="0.3">
      <c r="B3" s="117"/>
      <c r="E3" s="208"/>
    </row>
    <row r="4" spans="1:5" ht="15" customHeight="1" x14ac:dyDescent="0.3">
      <c r="B4" s="117"/>
      <c r="E4" s="208"/>
    </row>
    <row r="5" spans="1:5" ht="15" customHeight="1" thickBot="1" x14ac:dyDescent="0.35">
      <c r="B5" s="117"/>
    </row>
    <row r="6" spans="1:5" ht="28.5" customHeight="1" x14ac:dyDescent="0.3">
      <c r="A6" s="957" t="s">
        <v>12</v>
      </c>
      <c r="B6" s="959" t="s">
        <v>152</v>
      </c>
      <c r="C6" s="954" t="s">
        <v>410</v>
      </c>
      <c r="D6" s="955"/>
      <c r="E6" s="952" t="s">
        <v>145</v>
      </c>
    </row>
    <row r="7" spans="1:5" ht="28.5" customHeight="1" thickBot="1" x14ac:dyDescent="0.35">
      <c r="A7" s="958"/>
      <c r="B7" s="681"/>
      <c r="C7" s="960" t="s">
        <v>366</v>
      </c>
      <c r="D7" s="961"/>
      <c r="E7" s="953"/>
    </row>
    <row r="8" spans="1:5" ht="20.25" customHeight="1" x14ac:dyDescent="0.3">
      <c r="A8" s="944" t="s">
        <v>131</v>
      </c>
      <c r="B8" s="945"/>
      <c r="C8" s="945"/>
      <c r="D8" s="945"/>
      <c r="E8" s="946"/>
    </row>
    <row r="9" spans="1:5" x14ac:dyDescent="0.3">
      <c r="A9" s="947" t="s">
        <v>246</v>
      </c>
      <c r="B9" s="948"/>
      <c r="C9" s="948"/>
      <c r="D9" s="948"/>
      <c r="E9" s="948"/>
    </row>
    <row r="10" spans="1:5" ht="46.5" customHeight="1" x14ac:dyDescent="0.3">
      <c r="A10" s="949" t="s">
        <v>247</v>
      </c>
      <c r="B10" s="240" t="s">
        <v>407</v>
      </c>
      <c r="C10" s="929">
        <v>2255</v>
      </c>
      <c r="D10" s="930"/>
      <c r="E10" s="941"/>
    </row>
    <row r="11" spans="1:5" ht="46.5" customHeight="1" x14ac:dyDescent="0.3">
      <c r="A11" s="950"/>
      <c r="B11" s="240" t="s">
        <v>408</v>
      </c>
      <c r="C11" s="929">
        <v>2811</v>
      </c>
      <c r="D11" s="930"/>
      <c r="E11" s="951"/>
    </row>
    <row r="12" spans="1:5" ht="46.5" customHeight="1" x14ac:dyDescent="0.3">
      <c r="A12" s="949" t="s">
        <v>881</v>
      </c>
      <c r="B12" s="241" t="s">
        <v>568</v>
      </c>
      <c r="C12" s="929">
        <v>666</v>
      </c>
      <c r="D12" s="930"/>
      <c r="E12" s="951"/>
    </row>
    <row r="13" spans="1:5" ht="46.5" customHeight="1" x14ac:dyDescent="0.3">
      <c r="A13" s="956"/>
      <c r="B13" s="241" t="s">
        <v>569</v>
      </c>
      <c r="C13" s="929">
        <v>870</v>
      </c>
      <c r="D13" s="930"/>
      <c r="E13" s="951"/>
    </row>
    <row r="14" spans="1:5" ht="46.5" customHeight="1" x14ac:dyDescent="0.3">
      <c r="A14" s="950"/>
      <c r="B14" s="240" t="s">
        <v>409</v>
      </c>
      <c r="C14" s="929">
        <v>1086</v>
      </c>
      <c r="D14" s="930"/>
      <c r="E14" s="942"/>
    </row>
    <row r="15" spans="1:5" ht="66" customHeight="1" x14ac:dyDescent="0.3">
      <c r="A15" s="115" t="s">
        <v>1274</v>
      </c>
      <c r="B15" s="385" t="s">
        <v>1071</v>
      </c>
      <c r="C15" s="929">
        <v>573</v>
      </c>
      <c r="D15" s="930"/>
      <c r="E15" s="941"/>
    </row>
    <row r="16" spans="1:5" ht="66" customHeight="1" x14ac:dyDescent="0.3">
      <c r="A16" s="115" t="s">
        <v>248</v>
      </c>
      <c r="B16" s="385" t="s">
        <v>1117</v>
      </c>
      <c r="C16" s="931">
        <v>634</v>
      </c>
      <c r="D16" s="932"/>
      <c r="E16" s="942"/>
    </row>
    <row r="17" spans="1:5" ht="12.75" customHeight="1" x14ac:dyDescent="0.3">
      <c r="A17" s="947" t="s">
        <v>1090</v>
      </c>
      <c r="B17" s="948"/>
      <c r="C17" s="948"/>
      <c r="D17" s="948"/>
      <c r="E17" s="948"/>
    </row>
    <row r="18" spans="1:5" ht="25.5" customHeight="1" x14ac:dyDescent="0.3">
      <c r="A18" s="949" t="s">
        <v>1091</v>
      </c>
      <c r="B18" s="240" t="s">
        <v>407</v>
      </c>
      <c r="C18" s="931">
        <v>2417</v>
      </c>
      <c r="D18" s="932"/>
      <c r="E18" s="941"/>
    </row>
    <row r="19" spans="1:5" s="310" customFormat="1" ht="25.5" customHeight="1" x14ac:dyDescent="0.3">
      <c r="A19" s="956"/>
      <c r="B19" s="240" t="s">
        <v>408</v>
      </c>
      <c r="C19" s="929">
        <v>2624</v>
      </c>
      <c r="D19" s="930"/>
      <c r="E19" s="951"/>
    </row>
    <row r="20" spans="1:5" ht="24.75" customHeight="1" x14ac:dyDescent="0.3">
      <c r="A20" s="950"/>
      <c r="B20" s="321" t="s">
        <v>1077</v>
      </c>
      <c r="C20" s="929">
        <v>3288</v>
      </c>
      <c r="D20" s="930"/>
      <c r="E20" s="951"/>
    </row>
    <row r="21" spans="1:5" s="310" customFormat="1" ht="24.75" customHeight="1" x14ac:dyDescent="0.3">
      <c r="A21" s="949" t="s">
        <v>1092</v>
      </c>
      <c r="B21" s="240" t="s">
        <v>407</v>
      </c>
      <c r="C21" s="929" t="s">
        <v>1100</v>
      </c>
      <c r="D21" s="930"/>
      <c r="E21" s="951"/>
    </row>
    <row r="22" spans="1:5" s="310" customFormat="1" ht="24.75" customHeight="1" x14ac:dyDescent="0.3">
      <c r="A22" s="956"/>
      <c r="B22" s="240" t="s">
        <v>408</v>
      </c>
      <c r="C22" s="929" t="s">
        <v>1100</v>
      </c>
      <c r="D22" s="930"/>
      <c r="E22" s="951"/>
    </row>
    <row r="23" spans="1:5" s="310" customFormat="1" ht="24.75" hidden="1" customHeight="1" x14ac:dyDescent="0.3">
      <c r="A23" s="950"/>
      <c r="B23" s="321" t="s">
        <v>1077</v>
      </c>
      <c r="C23" s="313"/>
      <c r="D23" s="322"/>
      <c r="E23" s="951"/>
    </row>
    <row r="24" spans="1:5" ht="29.25" customHeight="1" x14ac:dyDescent="0.3">
      <c r="A24" s="949" t="s">
        <v>1093</v>
      </c>
      <c r="B24" s="321" t="s">
        <v>1074</v>
      </c>
      <c r="C24" s="929" t="s">
        <v>1100</v>
      </c>
      <c r="D24" s="930"/>
      <c r="E24" s="951"/>
    </row>
    <row r="25" spans="1:5" s="310" customFormat="1" ht="29.25" customHeight="1" x14ac:dyDescent="0.3">
      <c r="A25" s="956"/>
      <c r="B25" s="321" t="s">
        <v>1073</v>
      </c>
      <c r="C25" s="929">
        <v>918</v>
      </c>
      <c r="D25" s="930"/>
      <c r="E25" s="951"/>
    </row>
    <row r="26" spans="1:5" s="310" customFormat="1" ht="29.25" customHeight="1" x14ac:dyDescent="0.3">
      <c r="A26" s="956"/>
      <c r="B26" s="321" t="s">
        <v>1075</v>
      </c>
      <c r="C26" s="929">
        <v>1053</v>
      </c>
      <c r="D26" s="930"/>
      <c r="E26" s="951"/>
    </row>
    <row r="27" spans="1:5" ht="28.5" customHeight="1" x14ac:dyDescent="0.3">
      <c r="A27" s="950"/>
      <c r="B27" s="321" t="s">
        <v>1076</v>
      </c>
      <c r="C27" s="929">
        <v>1268</v>
      </c>
      <c r="D27" s="930"/>
      <c r="E27" s="951"/>
    </row>
    <row r="28" spans="1:5" ht="45.75" customHeight="1" x14ac:dyDescent="0.3">
      <c r="A28" s="264" t="s">
        <v>1094</v>
      </c>
      <c r="B28" s="321" t="s">
        <v>1071</v>
      </c>
      <c r="C28" s="929">
        <v>627</v>
      </c>
      <c r="D28" s="930"/>
      <c r="E28" s="941"/>
    </row>
    <row r="29" spans="1:5" ht="45.75" customHeight="1" x14ac:dyDescent="0.3">
      <c r="A29" s="264" t="s">
        <v>1095</v>
      </c>
      <c r="B29" s="321" t="s">
        <v>1072</v>
      </c>
      <c r="C29" s="931">
        <v>643</v>
      </c>
      <c r="D29" s="932"/>
      <c r="E29" s="942"/>
    </row>
    <row r="30" spans="1:5" ht="15" hidden="1" thickBot="1" x14ac:dyDescent="0.35">
      <c r="A30" s="937" t="s">
        <v>116</v>
      </c>
      <c r="B30" s="938"/>
      <c r="C30" s="939"/>
      <c r="D30" s="939"/>
      <c r="E30" s="940"/>
    </row>
    <row r="31" spans="1:5" ht="24" hidden="1" customHeight="1" x14ac:dyDescent="0.3">
      <c r="A31" s="314" t="s">
        <v>583</v>
      </c>
      <c r="B31" s="316" t="s">
        <v>1067</v>
      </c>
      <c r="C31" s="935" t="s">
        <v>1100</v>
      </c>
      <c r="D31" s="936"/>
      <c r="E31" s="962"/>
    </row>
    <row r="32" spans="1:5" s="310" customFormat="1" ht="24" hidden="1" customHeight="1" x14ac:dyDescent="0.3">
      <c r="A32" s="314" t="s">
        <v>153</v>
      </c>
      <c r="B32" s="316" t="s">
        <v>1217</v>
      </c>
      <c r="C32" s="935" t="s">
        <v>1100</v>
      </c>
      <c r="D32" s="936"/>
      <c r="E32" s="943"/>
    </row>
    <row r="33" spans="1:5" s="310" customFormat="1" ht="24" hidden="1" customHeight="1" x14ac:dyDescent="0.3">
      <c r="A33" s="315" t="s">
        <v>154</v>
      </c>
      <c r="B33" s="317" t="s">
        <v>1218</v>
      </c>
      <c r="C33" s="935" t="s">
        <v>1100</v>
      </c>
      <c r="D33" s="936"/>
      <c r="E33" s="943"/>
    </row>
    <row r="34" spans="1:5" s="310" customFormat="1" ht="24" hidden="1" customHeight="1" x14ac:dyDescent="0.3">
      <c r="A34" s="315" t="s">
        <v>155</v>
      </c>
      <c r="B34" s="317" t="s">
        <v>1219</v>
      </c>
      <c r="C34" s="935" t="s">
        <v>1100</v>
      </c>
      <c r="D34" s="936"/>
      <c r="E34" s="943"/>
    </row>
    <row r="35" spans="1:5" s="310" customFormat="1" ht="24" hidden="1" customHeight="1" x14ac:dyDescent="0.3">
      <c r="A35" s="315" t="s">
        <v>156</v>
      </c>
      <c r="B35" s="317" t="s">
        <v>1220</v>
      </c>
      <c r="C35" s="935" t="s">
        <v>1100</v>
      </c>
      <c r="D35" s="936"/>
      <c r="E35" s="943"/>
    </row>
    <row r="36" spans="1:5" s="310" customFormat="1" ht="13.5" hidden="1" customHeight="1" x14ac:dyDescent="0.3">
      <c r="A36" s="963"/>
      <c r="B36" s="964"/>
      <c r="C36" s="964"/>
      <c r="D36" s="964"/>
      <c r="E36" s="965"/>
    </row>
    <row r="37" spans="1:5" s="310" customFormat="1" ht="24" hidden="1" customHeight="1" x14ac:dyDescent="0.3">
      <c r="A37" s="311" t="s">
        <v>583</v>
      </c>
      <c r="B37" s="312" t="s">
        <v>638</v>
      </c>
      <c r="C37" s="935" t="s">
        <v>1100</v>
      </c>
      <c r="D37" s="936"/>
      <c r="E37" s="943"/>
    </row>
    <row r="38" spans="1:5" ht="24" hidden="1" customHeight="1" x14ac:dyDescent="0.3">
      <c r="A38" s="193" t="s">
        <v>153</v>
      </c>
      <c r="B38" s="239" t="s">
        <v>639</v>
      </c>
      <c r="C38" s="935" t="s">
        <v>1100</v>
      </c>
      <c r="D38" s="936"/>
      <c r="E38" s="943"/>
    </row>
    <row r="39" spans="1:5" ht="24" hidden="1" customHeight="1" x14ac:dyDescent="0.3">
      <c r="A39" s="194" t="s">
        <v>154</v>
      </c>
      <c r="B39" s="239" t="s">
        <v>640</v>
      </c>
      <c r="C39" s="935" t="s">
        <v>1100</v>
      </c>
      <c r="D39" s="936"/>
      <c r="E39" s="943"/>
    </row>
    <row r="40" spans="1:5" ht="24" hidden="1" customHeight="1" x14ac:dyDescent="0.3">
      <c r="A40" s="194" t="s">
        <v>155</v>
      </c>
      <c r="B40" s="239" t="s">
        <v>641</v>
      </c>
      <c r="C40" s="935" t="s">
        <v>1100</v>
      </c>
      <c r="D40" s="936"/>
      <c r="E40" s="943"/>
    </row>
    <row r="41" spans="1:5" ht="24" hidden="1" customHeight="1" x14ac:dyDescent="0.3">
      <c r="A41" s="194" t="s">
        <v>156</v>
      </c>
      <c r="B41" s="239" t="s">
        <v>642</v>
      </c>
      <c r="C41" s="935" t="s">
        <v>1100</v>
      </c>
      <c r="D41" s="936"/>
      <c r="E41" s="943"/>
    </row>
    <row r="42" spans="1:5" ht="21" customHeight="1" thickBot="1" x14ac:dyDescent="0.35">
      <c r="A42" s="966" t="s">
        <v>584</v>
      </c>
      <c r="B42" s="967"/>
      <c r="C42" s="967"/>
      <c r="D42" s="967"/>
      <c r="E42" s="968"/>
    </row>
    <row r="43" spans="1:5" ht="102.75" customHeight="1" x14ac:dyDescent="0.3">
      <c r="A43" s="515" t="s">
        <v>585</v>
      </c>
      <c r="B43" s="97" t="s">
        <v>586</v>
      </c>
      <c r="C43" s="933">
        <v>14.3</v>
      </c>
      <c r="D43" s="934"/>
      <c r="E43" s="96"/>
    </row>
    <row r="44" spans="1:5" ht="36" customHeight="1" x14ac:dyDescent="0.3">
      <c r="A44" s="724" t="s">
        <v>1360</v>
      </c>
      <c r="B44" s="724"/>
      <c r="C44" s="724"/>
      <c r="D44" s="724"/>
      <c r="E44" s="724"/>
    </row>
    <row r="45" spans="1:5" ht="9.9" customHeight="1" x14ac:dyDescent="0.3">
      <c r="A45" s="723" t="s">
        <v>1584</v>
      </c>
      <c r="B45" s="723"/>
      <c r="C45" s="723"/>
      <c r="D45" s="723"/>
      <c r="E45" s="723"/>
    </row>
    <row r="46" spans="1:5" ht="9.9" customHeight="1" x14ac:dyDescent="0.3">
      <c r="A46" s="723"/>
      <c r="B46" s="723"/>
      <c r="C46" s="723"/>
      <c r="D46" s="723"/>
      <c r="E46" s="723"/>
    </row>
    <row r="47" spans="1:5" ht="9.9" customHeight="1" x14ac:dyDescent="0.3">
      <c r="A47" s="723"/>
      <c r="B47" s="723"/>
      <c r="C47" s="723"/>
      <c r="D47" s="723"/>
      <c r="E47" s="723"/>
    </row>
  </sheetData>
  <mergeCells count="53">
    <mergeCell ref="E31:E35"/>
    <mergeCell ref="A36:E36"/>
    <mergeCell ref="A44:E44"/>
    <mergeCell ref="A45:E47"/>
    <mergeCell ref="A42:E42"/>
    <mergeCell ref="E6:E7"/>
    <mergeCell ref="C6:D6"/>
    <mergeCell ref="A18:A20"/>
    <mergeCell ref="E18:E27"/>
    <mergeCell ref="A24:A27"/>
    <mergeCell ref="A12:A14"/>
    <mergeCell ref="A6:A7"/>
    <mergeCell ref="B6:B7"/>
    <mergeCell ref="A21:A23"/>
    <mergeCell ref="C7:D7"/>
    <mergeCell ref="C15:D15"/>
    <mergeCell ref="C16:D16"/>
    <mergeCell ref="C18:D18"/>
    <mergeCell ref="C19:D19"/>
    <mergeCell ref="C20:D20"/>
    <mergeCell ref="C21:D21"/>
    <mergeCell ref="A17:E17"/>
    <mergeCell ref="C10:D10"/>
    <mergeCell ref="C11:D11"/>
    <mergeCell ref="C12:D12"/>
    <mergeCell ref="C13:D13"/>
    <mergeCell ref="C14:D14"/>
    <mergeCell ref="A8:E8"/>
    <mergeCell ref="A9:E9"/>
    <mergeCell ref="A10:A11"/>
    <mergeCell ref="E15:E16"/>
    <mergeCell ref="E10:E14"/>
    <mergeCell ref="C22:D22"/>
    <mergeCell ref="C24:D24"/>
    <mergeCell ref="C25:D25"/>
    <mergeCell ref="C26:D26"/>
    <mergeCell ref="C27:D27"/>
    <mergeCell ref="C28:D28"/>
    <mergeCell ref="C29:D29"/>
    <mergeCell ref="C43:D43"/>
    <mergeCell ref="C41:D41"/>
    <mergeCell ref="C40:D40"/>
    <mergeCell ref="C39:D39"/>
    <mergeCell ref="C38:D38"/>
    <mergeCell ref="C37:D37"/>
    <mergeCell ref="C31:D31"/>
    <mergeCell ref="C32:D32"/>
    <mergeCell ref="C33:D33"/>
    <mergeCell ref="C34:D34"/>
    <mergeCell ref="C35:D35"/>
    <mergeCell ref="A30:E30"/>
    <mergeCell ref="E28:E29"/>
    <mergeCell ref="E37:E41"/>
  </mergeCells>
  <hyperlinks>
    <hyperlink ref="A8:E8" location="Содержание!A1" display="Обратно в оглавление" xr:uid="{00000000-0004-0000-1000-000000000000}"/>
  </hyperlinks>
  <pageMargins left="0.7" right="0.7" top="0.75" bottom="0.75" header="0.3" footer="0.3"/>
  <pageSetup paperSize="9" scale="6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>
    <tabColor rgb="FF0FB139"/>
    <pageSetUpPr fitToPage="1"/>
  </sheetPr>
  <dimension ref="A1:F48"/>
  <sheetViews>
    <sheetView showGridLines="0" zoomScaleNormal="100" workbookViewId="0">
      <pane ySplit="6" topLeftCell="A43" activePane="bottomLeft" state="frozen"/>
      <selection activeCell="C13" sqref="A13:XFD13"/>
      <selection pane="bottomLeft" sqref="A1:XFD5"/>
    </sheetView>
  </sheetViews>
  <sheetFormatPr defaultRowHeight="14.4" x14ac:dyDescent="0.3"/>
  <cols>
    <col min="1" max="1" width="43" customWidth="1"/>
    <col min="2" max="2" width="28" customWidth="1"/>
    <col min="3" max="3" width="14.88671875" customWidth="1"/>
    <col min="4" max="5" width="10.6640625" customWidth="1"/>
    <col min="6" max="6" width="29.6640625" customWidth="1"/>
  </cols>
  <sheetData>
    <row r="1" spans="1:6" ht="15" customHeight="1" x14ac:dyDescent="0.3">
      <c r="F1" s="208"/>
    </row>
    <row r="2" spans="1:6" ht="15" customHeight="1" x14ac:dyDescent="0.3">
      <c r="F2" s="209"/>
    </row>
    <row r="3" spans="1:6" ht="15" customHeight="1" x14ac:dyDescent="0.3">
      <c r="F3" s="208"/>
    </row>
    <row r="4" spans="1:6" ht="15" customHeight="1" x14ac:dyDescent="0.3">
      <c r="F4" s="208"/>
    </row>
    <row r="5" spans="1:6" ht="15" customHeight="1" x14ac:dyDescent="0.3">
      <c r="A5" s="125"/>
    </row>
    <row r="6" spans="1:6" ht="53.25" customHeight="1" x14ac:dyDescent="0.3">
      <c r="A6" s="142" t="s">
        <v>108</v>
      </c>
      <c r="B6" s="142" t="s">
        <v>147</v>
      </c>
      <c r="C6" s="143" t="s">
        <v>164</v>
      </c>
      <c r="D6" s="143" t="s">
        <v>163</v>
      </c>
      <c r="E6" s="143" t="s">
        <v>657</v>
      </c>
      <c r="F6" s="142" t="s">
        <v>145</v>
      </c>
    </row>
    <row r="7" spans="1:6" ht="17.25" customHeight="1" x14ac:dyDescent="0.3">
      <c r="A7" s="595" t="s">
        <v>131</v>
      </c>
      <c r="B7" s="595"/>
      <c r="C7" s="595"/>
      <c r="D7" s="595"/>
      <c r="E7" s="595"/>
      <c r="F7" s="595"/>
    </row>
    <row r="8" spans="1:6" ht="22.65" customHeight="1" x14ac:dyDescent="0.4">
      <c r="A8" s="875" t="s">
        <v>157</v>
      </c>
      <c r="B8" s="875"/>
      <c r="C8" s="875"/>
      <c r="D8" s="875"/>
      <c r="E8" s="875"/>
      <c r="F8" s="875"/>
    </row>
    <row r="9" spans="1:6" ht="17.25" customHeight="1" x14ac:dyDescent="0.3">
      <c r="A9" s="980" t="s">
        <v>431</v>
      </c>
      <c r="B9" s="981"/>
      <c r="C9" s="981"/>
      <c r="D9" s="981"/>
      <c r="E9" s="981"/>
      <c r="F9" s="982"/>
    </row>
    <row r="10" spans="1:6" ht="27" customHeight="1" x14ac:dyDescent="0.3">
      <c r="A10" s="39" t="s">
        <v>432</v>
      </c>
      <c r="B10" s="17" t="s">
        <v>109</v>
      </c>
      <c r="C10" s="88">
        <v>45</v>
      </c>
      <c r="D10" s="23">
        <f>E10*C10</f>
        <v>10260</v>
      </c>
      <c r="E10" s="24">
        <v>228</v>
      </c>
      <c r="F10" s="983"/>
    </row>
    <row r="11" spans="1:6" ht="27" customHeight="1" x14ac:dyDescent="0.3">
      <c r="A11" s="39" t="s">
        <v>433</v>
      </c>
      <c r="B11" s="17" t="s">
        <v>110</v>
      </c>
      <c r="C11" s="88">
        <v>30</v>
      </c>
      <c r="D11" s="23">
        <f t="shared" ref="D11:D16" si="0">E11*C11</f>
        <v>8460</v>
      </c>
      <c r="E11" s="24">
        <v>282</v>
      </c>
      <c r="F11" s="984"/>
    </row>
    <row r="12" spans="1:6" ht="27" customHeight="1" x14ac:dyDescent="0.3">
      <c r="A12" s="39" t="s">
        <v>434</v>
      </c>
      <c r="B12" s="17" t="s">
        <v>111</v>
      </c>
      <c r="C12" s="88">
        <v>24</v>
      </c>
      <c r="D12" s="23">
        <f t="shared" si="0"/>
        <v>8448</v>
      </c>
      <c r="E12" s="24">
        <v>352</v>
      </c>
      <c r="F12" s="984"/>
    </row>
    <row r="13" spans="1:6" ht="27" customHeight="1" x14ac:dyDescent="0.3">
      <c r="A13" s="39" t="s">
        <v>435</v>
      </c>
      <c r="B13" s="17" t="s">
        <v>112</v>
      </c>
      <c r="C13" s="88">
        <v>15</v>
      </c>
      <c r="D13" s="23">
        <f t="shared" si="0"/>
        <v>7110</v>
      </c>
      <c r="E13" s="24">
        <v>474</v>
      </c>
      <c r="F13" s="984"/>
    </row>
    <row r="14" spans="1:6" ht="27" customHeight="1" x14ac:dyDescent="0.3">
      <c r="A14" s="39" t="s">
        <v>436</v>
      </c>
      <c r="B14" s="17" t="s">
        <v>113</v>
      </c>
      <c r="C14" s="88">
        <v>15</v>
      </c>
      <c r="D14" s="23">
        <f t="shared" si="0"/>
        <v>8640</v>
      </c>
      <c r="E14" s="24">
        <v>576</v>
      </c>
      <c r="F14" s="984"/>
    </row>
    <row r="15" spans="1:6" ht="27" customHeight="1" x14ac:dyDescent="0.3">
      <c r="A15" s="39" t="s">
        <v>438</v>
      </c>
      <c r="B15" s="17" t="s">
        <v>440</v>
      </c>
      <c r="C15" s="88">
        <v>12</v>
      </c>
      <c r="D15" s="23">
        <f t="shared" si="0"/>
        <v>8244</v>
      </c>
      <c r="E15" s="24">
        <v>687</v>
      </c>
      <c r="F15" s="984"/>
    </row>
    <row r="16" spans="1:6" ht="27" customHeight="1" x14ac:dyDescent="0.3">
      <c r="A16" s="39" t="s">
        <v>439</v>
      </c>
      <c r="B16" s="17" t="s">
        <v>441</v>
      </c>
      <c r="C16" s="87">
        <v>12</v>
      </c>
      <c r="D16" s="23">
        <f t="shared" si="0"/>
        <v>8856</v>
      </c>
      <c r="E16" s="24">
        <v>738</v>
      </c>
      <c r="F16" s="985"/>
    </row>
    <row r="17" spans="1:6" s="5" customFormat="1" ht="17.25" customHeight="1" x14ac:dyDescent="0.3">
      <c r="A17" s="969" t="s">
        <v>430</v>
      </c>
      <c r="B17" s="970"/>
      <c r="C17" s="970"/>
      <c r="D17" s="970"/>
      <c r="E17" s="970"/>
      <c r="F17" s="971"/>
    </row>
    <row r="18" spans="1:6" ht="34.5" customHeight="1" x14ac:dyDescent="0.3">
      <c r="A18" s="39" t="s">
        <v>158</v>
      </c>
      <c r="B18" s="17" t="s">
        <v>109</v>
      </c>
      <c r="C18" s="26">
        <v>45</v>
      </c>
      <c r="D18" s="100">
        <f>E18*C18</f>
        <v>11700</v>
      </c>
      <c r="E18" s="101">
        <v>260</v>
      </c>
      <c r="F18" s="983"/>
    </row>
    <row r="19" spans="1:6" ht="34.5" customHeight="1" x14ac:dyDescent="0.3">
      <c r="A19" s="39" t="s">
        <v>159</v>
      </c>
      <c r="B19" s="17" t="s">
        <v>110</v>
      </c>
      <c r="C19" s="26">
        <v>30</v>
      </c>
      <c r="D19" s="100">
        <f t="shared" ref="D19:D24" si="1">E19*C19</f>
        <v>9386.4</v>
      </c>
      <c r="E19" s="101">
        <v>312.88</v>
      </c>
      <c r="F19" s="984"/>
    </row>
    <row r="20" spans="1:6" ht="34.5" customHeight="1" x14ac:dyDescent="0.3">
      <c r="A20" s="39" t="s">
        <v>160</v>
      </c>
      <c r="B20" s="17" t="s">
        <v>111</v>
      </c>
      <c r="C20" s="26">
        <v>24</v>
      </c>
      <c r="D20" s="100">
        <f t="shared" si="1"/>
        <v>9109.44</v>
      </c>
      <c r="E20" s="101">
        <v>379.56</v>
      </c>
      <c r="F20" s="984"/>
    </row>
    <row r="21" spans="1:6" ht="34.5" customHeight="1" x14ac:dyDescent="0.3">
      <c r="A21" s="39" t="s">
        <v>161</v>
      </c>
      <c r="B21" s="17" t="s">
        <v>112</v>
      </c>
      <c r="C21" s="26">
        <v>15</v>
      </c>
      <c r="D21" s="100">
        <f t="shared" si="1"/>
        <v>7312.5</v>
      </c>
      <c r="E21" s="101">
        <v>487.5</v>
      </c>
      <c r="F21" s="984"/>
    </row>
    <row r="22" spans="1:6" ht="34.5" customHeight="1" x14ac:dyDescent="0.3">
      <c r="A22" s="39" t="s">
        <v>162</v>
      </c>
      <c r="B22" s="17" t="s">
        <v>113</v>
      </c>
      <c r="C22" s="26">
        <v>15</v>
      </c>
      <c r="D22" s="100">
        <f t="shared" si="1"/>
        <v>10004.1</v>
      </c>
      <c r="E22" s="101">
        <v>666.94</v>
      </c>
      <c r="F22" s="984"/>
    </row>
    <row r="23" spans="1:6" ht="34.5" hidden="1" customHeight="1" x14ac:dyDescent="0.3">
      <c r="A23" s="39" t="s">
        <v>437</v>
      </c>
      <c r="B23" s="17" t="s">
        <v>440</v>
      </c>
      <c r="C23" s="26">
        <v>12</v>
      </c>
      <c r="D23" s="978" t="s">
        <v>405</v>
      </c>
      <c r="E23" s="979"/>
      <c r="F23" s="984"/>
    </row>
    <row r="24" spans="1:6" ht="34.5" customHeight="1" x14ac:dyDescent="0.3">
      <c r="A24" s="39" t="s">
        <v>598</v>
      </c>
      <c r="B24" s="17" t="s">
        <v>595</v>
      </c>
      <c r="C24" s="26">
        <v>12</v>
      </c>
      <c r="D24" s="100">
        <f t="shared" si="1"/>
        <v>10090.56</v>
      </c>
      <c r="E24" s="101">
        <v>840.88</v>
      </c>
      <c r="F24" s="985"/>
    </row>
    <row r="25" spans="1:6" s="310" customFormat="1" ht="12" customHeight="1" x14ac:dyDescent="0.3">
      <c r="A25" s="969" t="s">
        <v>1044</v>
      </c>
      <c r="B25" s="970"/>
      <c r="C25" s="970"/>
      <c r="D25" s="970"/>
      <c r="E25" s="970"/>
      <c r="F25" s="971"/>
    </row>
    <row r="26" spans="1:6" s="310" customFormat="1" ht="27.75" customHeight="1" x14ac:dyDescent="0.3">
      <c r="A26" s="408" t="s">
        <v>108</v>
      </c>
      <c r="B26" s="600" t="s">
        <v>147</v>
      </c>
      <c r="C26" s="602"/>
      <c r="D26" s="838" t="s">
        <v>1047</v>
      </c>
      <c r="E26" s="839"/>
      <c r="F26" s="408" t="s">
        <v>145</v>
      </c>
    </row>
    <row r="27" spans="1:6" s="310" customFormat="1" ht="41.25" customHeight="1" x14ac:dyDescent="0.3">
      <c r="A27" s="304" t="s">
        <v>1045</v>
      </c>
      <c r="B27" s="986" t="s">
        <v>1121</v>
      </c>
      <c r="C27" s="987"/>
      <c r="D27" s="988">
        <v>9546</v>
      </c>
      <c r="E27" s="989"/>
      <c r="F27" s="990"/>
    </row>
    <row r="28" spans="1:6" s="310" customFormat="1" ht="40.5" customHeight="1" x14ac:dyDescent="0.3">
      <c r="A28" s="304" t="s">
        <v>1046</v>
      </c>
      <c r="B28" s="986" t="s">
        <v>1048</v>
      </c>
      <c r="C28" s="987"/>
      <c r="D28" s="988">
        <v>17898</v>
      </c>
      <c r="E28" s="989"/>
      <c r="F28" s="991"/>
    </row>
    <row r="29" spans="1:6" s="5" customFormat="1" ht="17.25" customHeight="1" x14ac:dyDescent="0.3">
      <c r="A29" s="969" t="s">
        <v>444</v>
      </c>
      <c r="B29" s="970"/>
      <c r="C29" s="970"/>
      <c r="D29" s="970"/>
      <c r="E29" s="970"/>
      <c r="F29" s="971"/>
    </row>
    <row r="30" spans="1:6" s="5" customFormat="1" ht="49.65" customHeight="1" x14ac:dyDescent="0.3">
      <c r="A30" s="408" t="s">
        <v>108</v>
      </c>
      <c r="B30" s="408" t="s">
        <v>147</v>
      </c>
      <c r="C30" s="407" t="s">
        <v>450</v>
      </c>
      <c r="D30" s="838" t="s">
        <v>245</v>
      </c>
      <c r="E30" s="839"/>
      <c r="F30" s="408" t="s">
        <v>145</v>
      </c>
    </row>
    <row r="31" spans="1:6" s="310" customFormat="1" ht="46.5" customHeight="1" x14ac:dyDescent="0.3">
      <c r="A31" s="89" t="s">
        <v>445</v>
      </c>
      <c r="B31" s="90" t="s">
        <v>449</v>
      </c>
      <c r="C31" s="91">
        <v>200</v>
      </c>
      <c r="D31" s="972" t="s">
        <v>405</v>
      </c>
      <c r="E31" s="973"/>
      <c r="F31" s="975"/>
    </row>
    <row r="32" spans="1:6" s="310" customFormat="1" ht="46.5" customHeight="1" x14ac:dyDescent="0.3">
      <c r="A32" s="89" t="s">
        <v>446</v>
      </c>
      <c r="B32" s="90" t="s">
        <v>451</v>
      </c>
      <c r="C32" s="91">
        <v>100</v>
      </c>
      <c r="D32" s="972" t="s">
        <v>405</v>
      </c>
      <c r="E32" s="973"/>
      <c r="F32" s="976"/>
    </row>
    <row r="33" spans="1:6" ht="46.5" customHeight="1" x14ac:dyDescent="0.3">
      <c r="A33" s="89" t="s">
        <v>447</v>
      </c>
      <c r="B33" s="90" t="s">
        <v>452</v>
      </c>
      <c r="C33" s="91">
        <v>500</v>
      </c>
      <c r="D33" s="972" t="s">
        <v>405</v>
      </c>
      <c r="E33" s="974"/>
      <c r="F33" s="976"/>
    </row>
    <row r="34" spans="1:6" ht="46.5" customHeight="1" x14ac:dyDescent="0.3">
      <c r="A34" s="89" t="s">
        <v>448</v>
      </c>
      <c r="B34" s="90" t="s">
        <v>453</v>
      </c>
      <c r="C34" s="91">
        <v>250</v>
      </c>
      <c r="D34" s="972" t="s">
        <v>405</v>
      </c>
      <c r="E34" s="974"/>
      <c r="F34" s="977"/>
    </row>
    <row r="35" spans="1:6" ht="28.5" customHeight="1" x14ac:dyDescent="0.3">
      <c r="A35" s="142" t="s">
        <v>108</v>
      </c>
      <c r="B35" s="142" t="s">
        <v>599</v>
      </c>
      <c r="C35" s="142" t="s">
        <v>443</v>
      </c>
      <c r="D35" s="143" t="s">
        <v>442</v>
      </c>
      <c r="E35" s="142" t="s">
        <v>114</v>
      </c>
      <c r="F35" s="142" t="s">
        <v>165</v>
      </c>
    </row>
    <row r="36" spans="1:6" ht="138" customHeight="1" x14ac:dyDescent="0.3">
      <c r="A36" s="514" t="s">
        <v>115</v>
      </c>
      <c r="B36" s="18" t="s">
        <v>600</v>
      </c>
      <c r="C36" s="7"/>
      <c r="D36" s="103">
        <f>B36*E36</f>
        <v>1121.25</v>
      </c>
      <c r="E36" s="40">
        <v>74.75</v>
      </c>
      <c r="F36" s="191" t="s">
        <v>166</v>
      </c>
    </row>
    <row r="37" spans="1:6" s="310" customFormat="1" ht="20.25" customHeight="1" x14ac:dyDescent="0.4">
      <c r="A37" s="875" t="s">
        <v>1325</v>
      </c>
      <c r="B37" s="875"/>
      <c r="C37" s="875"/>
      <c r="D37" s="875"/>
      <c r="E37" s="875"/>
      <c r="F37" s="875"/>
    </row>
    <row r="38" spans="1:6" s="310" customFormat="1" ht="35.25" customHeight="1" x14ac:dyDescent="0.3">
      <c r="A38" s="416" t="s">
        <v>108</v>
      </c>
      <c r="B38" s="416" t="s">
        <v>147</v>
      </c>
      <c r="C38" s="414" t="s">
        <v>164</v>
      </c>
      <c r="D38" s="414" t="s">
        <v>163</v>
      </c>
      <c r="E38" s="414" t="s">
        <v>657</v>
      </c>
      <c r="F38" s="416" t="s">
        <v>145</v>
      </c>
    </row>
    <row r="39" spans="1:6" s="310" customFormat="1" ht="24.75" customHeight="1" x14ac:dyDescent="0.3">
      <c r="A39" s="980" t="s">
        <v>1328</v>
      </c>
      <c r="B39" s="981"/>
      <c r="C39" s="981"/>
      <c r="D39" s="981"/>
      <c r="E39" s="981"/>
      <c r="F39" s="982"/>
    </row>
    <row r="40" spans="1:6" s="310" customFormat="1" ht="62.25" customHeight="1" x14ac:dyDescent="0.3">
      <c r="A40" s="439" t="s">
        <v>1370</v>
      </c>
      <c r="B40" s="440" t="s">
        <v>1329</v>
      </c>
      <c r="C40" s="441">
        <v>24</v>
      </c>
      <c r="D40" s="442">
        <v>4488</v>
      </c>
      <c r="E40" s="443">
        <v>187</v>
      </c>
      <c r="F40" s="995"/>
    </row>
    <row r="41" spans="1:6" s="310" customFormat="1" ht="93" customHeight="1" x14ac:dyDescent="0.3">
      <c r="A41" s="439" t="s">
        <v>1371</v>
      </c>
      <c r="B41" s="444" t="s">
        <v>1330</v>
      </c>
      <c r="C41" s="441">
        <v>12</v>
      </c>
      <c r="D41" s="442">
        <v>2892</v>
      </c>
      <c r="E41" s="443">
        <v>249</v>
      </c>
      <c r="F41" s="996"/>
    </row>
    <row r="42" spans="1:6" s="310" customFormat="1" ht="19.5" customHeight="1" x14ac:dyDescent="0.3">
      <c r="A42" s="992" t="s">
        <v>1358</v>
      </c>
      <c r="B42" s="992"/>
      <c r="C42" s="992"/>
      <c r="D42" s="992"/>
      <c r="E42" s="992"/>
      <c r="F42" s="992"/>
    </row>
    <row r="43" spans="1:6" s="310" customFormat="1" ht="32.25" customHeight="1" x14ac:dyDescent="0.3">
      <c r="A43" s="415" t="s">
        <v>12</v>
      </c>
      <c r="B43" s="415" t="s">
        <v>151</v>
      </c>
      <c r="C43" s="415" t="s">
        <v>976</v>
      </c>
      <c r="D43" s="838" t="s">
        <v>145</v>
      </c>
      <c r="E43" s="839"/>
      <c r="F43" s="417" t="s">
        <v>14</v>
      </c>
    </row>
    <row r="44" spans="1:6" s="310" customFormat="1" ht="132" customHeight="1" x14ac:dyDescent="0.3">
      <c r="A44" s="419" t="s">
        <v>1359</v>
      </c>
      <c r="B44" s="418" t="s">
        <v>1326</v>
      </c>
      <c r="C44" s="418">
        <v>1725</v>
      </c>
      <c r="D44" s="993"/>
      <c r="E44" s="994"/>
      <c r="F44" s="37" t="s">
        <v>1327</v>
      </c>
    </row>
    <row r="45" spans="1:6" s="310" customFormat="1" ht="36" customHeight="1" x14ac:dyDescent="0.3">
      <c r="A45" s="606" t="s">
        <v>1360</v>
      </c>
      <c r="B45" s="607"/>
      <c r="C45" s="607"/>
      <c r="D45" s="607"/>
      <c r="E45" s="607"/>
      <c r="F45" s="608"/>
    </row>
    <row r="46" spans="1:6" ht="9.9" customHeight="1" x14ac:dyDescent="0.3">
      <c r="A46" s="723" t="s">
        <v>1584</v>
      </c>
      <c r="B46" s="723"/>
      <c r="C46" s="723"/>
      <c r="D46" s="723"/>
      <c r="E46" s="723"/>
      <c r="F46" s="723"/>
    </row>
    <row r="47" spans="1:6" ht="9.9" customHeight="1" x14ac:dyDescent="0.3">
      <c r="A47" s="723"/>
      <c r="B47" s="723"/>
      <c r="C47" s="723"/>
      <c r="D47" s="723"/>
      <c r="E47" s="723"/>
      <c r="F47" s="723"/>
    </row>
    <row r="48" spans="1:6" ht="9.9" customHeight="1" x14ac:dyDescent="0.3">
      <c r="A48" s="723"/>
      <c r="B48" s="723"/>
      <c r="C48" s="723"/>
      <c r="D48" s="723"/>
      <c r="E48" s="723"/>
      <c r="F48" s="723"/>
    </row>
  </sheetData>
  <mergeCells count="30">
    <mergeCell ref="A46:F48"/>
    <mergeCell ref="B27:C27"/>
    <mergeCell ref="B28:C28"/>
    <mergeCell ref="B26:C26"/>
    <mergeCell ref="D26:E26"/>
    <mergeCell ref="D27:E27"/>
    <mergeCell ref="D28:E28"/>
    <mergeCell ref="F27:F28"/>
    <mergeCell ref="A42:F42"/>
    <mergeCell ref="A39:F39"/>
    <mergeCell ref="A37:F37"/>
    <mergeCell ref="D43:E43"/>
    <mergeCell ref="D44:E44"/>
    <mergeCell ref="F40:F41"/>
    <mergeCell ref="A29:F29"/>
    <mergeCell ref="D30:E30"/>
    <mergeCell ref="D23:E23"/>
    <mergeCell ref="A8:F8"/>
    <mergeCell ref="A7:F7"/>
    <mergeCell ref="A17:F17"/>
    <mergeCell ref="A9:F9"/>
    <mergeCell ref="F10:F16"/>
    <mergeCell ref="F18:F24"/>
    <mergeCell ref="A25:F25"/>
    <mergeCell ref="A45:F45"/>
    <mergeCell ref="D31:E31"/>
    <mergeCell ref="D32:E32"/>
    <mergeCell ref="D33:E33"/>
    <mergeCell ref="D34:E34"/>
    <mergeCell ref="F31:F34"/>
  </mergeCells>
  <hyperlinks>
    <hyperlink ref="A7:E7" location="Содержание!A1" display="Обратно в оглавление" xr:uid="{00000000-0004-0000-1100-000000000000}"/>
  </hyperlinks>
  <pageMargins left="0.7" right="0.7" top="0.75" bottom="0.75" header="0.3" footer="0.3"/>
  <pageSetup paperSize="9" scale="63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>
    <tabColor rgb="FF0FB139"/>
    <pageSetUpPr fitToPage="1"/>
  </sheetPr>
  <dimension ref="A1:G29"/>
  <sheetViews>
    <sheetView showGridLines="0" zoomScaleNormal="100" workbookViewId="0">
      <pane ySplit="7" topLeftCell="A26" activePane="bottomLeft" state="frozen"/>
      <selection activeCell="C13" sqref="A13:XFD13"/>
      <selection pane="bottomLeft" sqref="A1:XFD5"/>
    </sheetView>
  </sheetViews>
  <sheetFormatPr defaultRowHeight="14.4" x14ac:dyDescent="0.3"/>
  <cols>
    <col min="1" max="1" width="38.88671875" customWidth="1"/>
    <col min="2" max="2" width="18.44140625" customWidth="1"/>
    <col min="3" max="3" width="13.109375" customWidth="1"/>
    <col min="4" max="4" width="11.44140625" customWidth="1"/>
    <col min="5" max="5" width="10.109375" customWidth="1"/>
    <col min="6" max="6" width="24.5546875" customWidth="1"/>
    <col min="7" max="7" width="33.33203125" customWidth="1"/>
  </cols>
  <sheetData>
    <row r="1" spans="1:7" ht="15" customHeight="1" x14ac:dyDescent="0.3">
      <c r="G1" s="208"/>
    </row>
    <row r="2" spans="1:7" ht="15" customHeight="1" x14ac:dyDescent="0.3">
      <c r="G2" s="209"/>
    </row>
    <row r="3" spans="1:7" ht="15" customHeight="1" x14ac:dyDescent="0.3">
      <c r="G3" s="208"/>
    </row>
    <row r="4" spans="1:7" ht="15" customHeight="1" x14ac:dyDescent="0.3">
      <c r="G4" s="208"/>
    </row>
    <row r="5" spans="1:7" ht="15" customHeight="1" thickBot="1" x14ac:dyDescent="0.35"/>
    <row r="6" spans="1:7" ht="24.75" customHeight="1" x14ac:dyDescent="0.3">
      <c r="A6" s="1006" t="s">
        <v>12</v>
      </c>
      <c r="B6" s="959" t="s">
        <v>658</v>
      </c>
      <c r="C6" s="959" t="s">
        <v>117</v>
      </c>
      <c r="D6" s="1008" t="s">
        <v>659</v>
      </c>
      <c r="E6" s="1008"/>
      <c r="F6" s="1011" t="s">
        <v>145</v>
      </c>
      <c r="G6" s="1009" t="s">
        <v>14</v>
      </c>
    </row>
    <row r="7" spans="1:7" ht="21" customHeight="1" thickBot="1" x14ac:dyDescent="0.35">
      <c r="A7" s="1007"/>
      <c r="B7" s="681"/>
      <c r="C7" s="681"/>
      <c r="D7" s="1021" t="s">
        <v>366</v>
      </c>
      <c r="E7" s="1022"/>
      <c r="F7" s="1012"/>
      <c r="G7" s="1010"/>
    </row>
    <row r="8" spans="1:7" ht="21" customHeight="1" thickBot="1" x14ac:dyDescent="0.35">
      <c r="A8" s="942" t="s">
        <v>131</v>
      </c>
      <c r="B8" s="942"/>
      <c r="C8" s="942"/>
      <c r="D8" s="942"/>
      <c r="E8" s="942"/>
      <c r="F8" s="942"/>
      <c r="G8" s="942"/>
    </row>
    <row r="9" spans="1:7" ht="15" hidden="1" thickBot="1" x14ac:dyDescent="0.35">
      <c r="A9" s="1003" t="s">
        <v>939</v>
      </c>
      <c r="B9" s="1004"/>
      <c r="C9" s="1004"/>
      <c r="D9" s="1004"/>
      <c r="E9" s="1004"/>
      <c r="F9" s="1005"/>
      <c r="G9" s="1005"/>
    </row>
    <row r="10" spans="1:7" ht="290.39999999999998" hidden="1" thickBot="1" x14ac:dyDescent="0.35">
      <c r="A10" s="197" t="s">
        <v>940</v>
      </c>
      <c r="B10" s="14">
        <v>0.6</v>
      </c>
      <c r="C10" s="12" t="s">
        <v>119</v>
      </c>
      <c r="D10" s="1019" t="s">
        <v>1460</v>
      </c>
      <c r="E10" s="1020"/>
      <c r="F10" s="107"/>
      <c r="G10" s="195" t="s">
        <v>1479</v>
      </c>
    </row>
    <row r="11" spans="1:7" ht="15" thickBot="1" x14ac:dyDescent="0.35">
      <c r="A11" s="1003" t="s">
        <v>1</v>
      </c>
      <c r="B11" s="1004"/>
      <c r="C11" s="1004"/>
      <c r="D11" s="1004"/>
      <c r="E11" s="1004"/>
      <c r="F11" s="1005"/>
      <c r="G11" s="1005"/>
    </row>
    <row r="12" spans="1:7" ht="160.5" customHeight="1" x14ac:dyDescent="0.3">
      <c r="A12" s="197" t="s">
        <v>118</v>
      </c>
      <c r="B12" s="14">
        <v>0.8</v>
      </c>
      <c r="C12" s="12" t="s">
        <v>119</v>
      </c>
      <c r="D12" s="1013" t="s">
        <v>1460</v>
      </c>
      <c r="E12" s="1014"/>
      <c r="F12" s="107"/>
      <c r="G12" s="195" t="s">
        <v>941</v>
      </c>
    </row>
    <row r="13" spans="1:7" ht="99.9" customHeight="1" x14ac:dyDescent="0.3">
      <c r="A13" s="198" t="s">
        <v>1118</v>
      </c>
      <c r="B13" s="13">
        <v>0.55000000000000004</v>
      </c>
      <c r="C13" s="11" t="s">
        <v>119</v>
      </c>
      <c r="D13" s="1000">
        <v>124</v>
      </c>
      <c r="E13" s="1001"/>
      <c r="F13" s="159"/>
      <c r="G13" s="196" t="s">
        <v>942</v>
      </c>
    </row>
    <row r="14" spans="1:7" ht="99.9" customHeight="1" x14ac:dyDescent="0.3">
      <c r="A14" s="198" t="s">
        <v>1119</v>
      </c>
      <c r="B14" s="13">
        <v>0.55000000000000004</v>
      </c>
      <c r="C14" s="11" t="s">
        <v>119</v>
      </c>
      <c r="D14" s="1015">
        <v>122</v>
      </c>
      <c r="E14" s="1016"/>
      <c r="F14" s="159"/>
      <c r="G14" s="196" t="s">
        <v>861</v>
      </c>
    </row>
    <row r="15" spans="1:7" s="310" customFormat="1" ht="99.9" customHeight="1" thickBot="1" x14ac:dyDescent="0.35">
      <c r="A15" s="199" t="s">
        <v>1120</v>
      </c>
      <c r="B15" s="84">
        <v>0.6</v>
      </c>
      <c r="C15" s="360" t="s">
        <v>636</v>
      </c>
      <c r="D15" s="1023">
        <v>349</v>
      </c>
      <c r="E15" s="1023"/>
      <c r="F15" s="362"/>
      <c r="G15" s="190" t="s">
        <v>862</v>
      </c>
    </row>
    <row r="16" spans="1:7" ht="106.5" hidden="1" customHeight="1" thickBot="1" x14ac:dyDescent="0.35">
      <c r="A16" s="199" t="s">
        <v>1226</v>
      </c>
      <c r="B16" s="84">
        <v>0.55000000000000004</v>
      </c>
      <c r="C16" s="85" t="s">
        <v>636</v>
      </c>
      <c r="D16" s="1017" t="s">
        <v>1460</v>
      </c>
      <c r="E16" s="1018"/>
      <c r="F16" s="361"/>
      <c r="G16" s="190" t="s">
        <v>1227</v>
      </c>
    </row>
    <row r="17" spans="1:7" s="310" customFormat="1" ht="16.5" customHeight="1" x14ac:dyDescent="0.3">
      <c r="A17" s="997" t="s">
        <v>1086</v>
      </c>
      <c r="B17" s="998"/>
      <c r="C17" s="998"/>
      <c r="D17" s="999"/>
      <c r="E17" s="999"/>
      <c r="F17" s="999"/>
      <c r="G17" s="998"/>
    </row>
    <row r="18" spans="1:7" s="310" customFormat="1" ht="96" customHeight="1" x14ac:dyDescent="0.3">
      <c r="A18" s="323" t="s">
        <v>1078</v>
      </c>
      <c r="B18" s="13">
        <v>0.55000000000000004</v>
      </c>
      <c r="C18" s="11" t="s">
        <v>1081</v>
      </c>
      <c r="D18" s="1000">
        <v>96</v>
      </c>
      <c r="E18" s="1001"/>
      <c r="F18" s="324"/>
      <c r="G18" s="196" t="s">
        <v>1083</v>
      </c>
    </row>
    <row r="19" spans="1:7" s="310" customFormat="1" ht="75" customHeight="1" x14ac:dyDescent="0.3">
      <c r="A19" s="323" t="s">
        <v>1079</v>
      </c>
      <c r="B19" s="13">
        <v>0.8</v>
      </c>
      <c r="C19" s="11" t="s">
        <v>1081</v>
      </c>
      <c r="D19" s="1000">
        <v>118</v>
      </c>
      <c r="E19" s="1001"/>
      <c r="F19" s="324"/>
      <c r="G19" s="196" t="s">
        <v>1084</v>
      </c>
    </row>
    <row r="20" spans="1:7" s="310" customFormat="1" ht="68.25" customHeight="1" thickBot="1" x14ac:dyDescent="0.35">
      <c r="A20" s="323" t="s">
        <v>1080</v>
      </c>
      <c r="B20" s="13">
        <v>8</v>
      </c>
      <c r="C20" s="11" t="s">
        <v>1082</v>
      </c>
      <c r="D20" s="1000">
        <v>226</v>
      </c>
      <c r="E20" s="1001"/>
      <c r="F20" s="324"/>
      <c r="G20" s="196" t="s">
        <v>1085</v>
      </c>
    </row>
    <row r="21" spans="1:7" s="310" customFormat="1" ht="21.75" customHeight="1" x14ac:dyDescent="0.3">
      <c r="A21" s="997" t="s">
        <v>1523</v>
      </c>
      <c r="B21" s="998"/>
      <c r="C21" s="998"/>
      <c r="D21" s="999"/>
      <c r="E21" s="999"/>
      <c r="F21" s="999"/>
      <c r="G21" s="998"/>
    </row>
    <row r="22" spans="1:7" s="310" customFormat="1" ht="68.25" customHeight="1" x14ac:dyDescent="0.3">
      <c r="A22" s="323" t="s">
        <v>1524</v>
      </c>
      <c r="B22" s="558">
        <v>0.4</v>
      </c>
      <c r="C22" s="11" t="s">
        <v>119</v>
      </c>
      <c r="D22" s="1000">
        <v>91</v>
      </c>
      <c r="E22" s="1001"/>
      <c r="F22" s="324"/>
      <c r="G22" s="1002" t="s">
        <v>1528</v>
      </c>
    </row>
    <row r="23" spans="1:7" s="310" customFormat="1" ht="68.25" customHeight="1" x14ac:dyDescent="0.3">
      <c r="A23" s="323" t="s">
        <v>1525</v>
      </c>
      <c r="B23" s="13">
        <v>0.45</v>
      </c>
      <c r="C23" s="11" t="s">
        <v>119</v>
      </c>
      <c r="D23" s="1000">
        <v>101</v>
      </c>
      <c r="E23" s="1001"/>
      <c r="F23" s="324"/>
      <c r="G23" s="1002"/>
    </row>
    <row r="24" spans="1:7" s="310" customFormat="1" ht="149.25" customHeight="1" x14ac:dyDescent="0.3">
      <c r="A24" s="323" t="s">
        <v>1526</v>
      </c>
      <c r="B24" s="13">
        <v>0.55000000000000004</v>
      </c>
      <c r="C24" s="11" t="s">
        <v>119</v>
      </c>
      <c r="D24" s="1000">
        <v>118</v>
      </c>
      <c r="E24" s="1001"/>
      <c r="F24" s="324"/>
      <c r="G24" s="196" t="s">
        <v>1529</v>
      </c>
    </row>
    <row r="25" spans="1:7" s="310" customFormat="1" ht="137.25" customHeight="1" x14ac:dyDescent="0.3">
      <c r="A25" s="323" t="s">
        <v>1527</v>
      </c>
      <c r="B25" s="13">
        <v>0.67</v>
      </c>
      <c r="C25" s="11" t="s">
        <v>636</v>
      </c>
      <c r="D25" s="1000">
        <v>231</v>
      </c>
      <c r="E25" s="1001"/>
      <c r="F25" s="324"/>
      <c r="G25" s="196" t="s">
        <v>1530</v>
      </c>
    </row>
    <row r="26" spans="1:7" ht="36" customHeight="1" x14ac:dyDescent="0.3">
      <c r="A26" s="724" t="s">
        <v>1360</v>
      </c>
      <c r="B26" s="724"/>
      <c r="C26" s="724"/>
      <c r="D26" s="724"/>
      <c r="E26" s="724"/>
      <c r="F26" s="724"/>
      <c r="G26" s="724"/>
    </row>
    <row r="27" spans="1:7" ht="9.9" customHeight="1" x14ac:dyDescent="0.3">
      <c r="A27" s="723" t="s">
        <v>1584</v>
      </c>
      <c r="B27" s="723"/>
      <c r="C27" s="723"/>
      <c r="D27" s="723"/>
      <c r="E27" s="723"/>
      <c r="F27" s="723"/>
      <c r="G27" s="723"/>
    </row>
    <row r="28" spans="1:7" ht="9.9" customHeight="1" x14ac:dyDescent="0.3">
      <c r="A28" s="723"/>
      <c r="B28" s="723"/>
      <c r="C28" s="723"/>
      <c r="D28" s="723"/>
      <c r="E28" s="723"/>
      <c r="F28" s="723"/>
      <c r="G28" s="723"/>
    </row>
    <row r="29" spans="1:7" ht="9.9" customHeight="1" x14ac:dyDescent="0.3">
      <c r="A29" s="723"/>
      <c r="B29" s="723"/>
      <c r="C29" s="723"/>
      <c r="D29" s="723"/>
      <c r="E29" s="723"/>
      <c r="F29" s="723"/>
      <c r="G29" s="723"/>
    </row>
  </sheetData>
  <mergeCells count="28">
    <mergeCell ref="D13:E13"/>
    <mergeCell ref="D14:E14"/>
    <mergeCell ref="D16:E16"/>
    <mergeCell ref="D10:E10"/>
    <mergeCell ref="D7:E7"/>
    <mergeCell ref="D15:E15"/>
    <mergeCell ref="A26:G26"/>
    <mergeCell ref="A27:G29"/>
    <mergeCell ref="A11:G11"/>
    <mergeCell ref="A6:A7"/>
    <mergeCell ref="B6:B7"/>
    <mergeCell ref="C6:C7"/>
    <mergeCell ref="D6:E6"/>
    <mergeCell ref="G6:G7"/>
    <mergeCell ref="A8:G8"/>
    <mergeCell ref="F6:F7"/>
    <mergeCell ref="A9:G9"/>
    <mergeCell ref="A17:G17"/>
    <mergeCell ref="D18:E18"/>
    <mergeCell ref="D19:E19"/>
    <mergeCell ref="D20:E20"/>
    <mergeCell ref="D12:E12"/>
    <mergeCell ref="A21:G21"/>
    <mergeCell ref="D22:E22"/>
    <mergeCell ref="D23:E23"/>
    <mergeCell ref="D24:E24"/>
    <mergeCell ref="D25:E25"/>
    <mergeCell ref="G22:G23"/>
  </mergeCells>
  <hyperlinks>
    <hyperlink ref="A8:D8" location="Содержание!A1" display="Обратно в оглавление" xr:uid="{00000000-0004-0000-1200-000000000000}"/>
  </hyperlinks>
  <pageMargins left="0.7" right="0.7" top="0.75" bottom="0.75" header="0.3" footer="0.3"/>
  <pageSetup paperSize="9"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FB139"/>
    <pageSetUpPr fitToPage="1"/>
  </sheetPr>
  <dimension ref="A1:J57"/>
  <sheetViews>
    <sheetView showGridLines="0" zoomScaleNormal="100" zoomScaleSheetLayoutView="100" workbookViewId="0">
      <pane ySplit="7" topLeftCell="A28" activePane="bottomLeft" state="frozen"/>
      <selection activeCell="C13" sqref="A13:XFD13"/>
      <selection pane="bottomLeft" activeCell="A54" sqref="A54:J56"/>
    </sheetView>
  </sheetViews>
  <sheetFormatPr defaultRowHeight="14.4" x14ac:dyDescent="0.3"/>
  <cols>
    <col min="1" max="1" width="43" customWidth="1"/>
    <col min="2" max="2" width="18" customWidth="1"/>
    <col min="3" max="4" width="7.6640625" style="43" customWidth="1"/>
    <col min="5" max="5" width="7.6640625" style="44" customWidth="1"/>
    <col min="6" max="6" width="12.6640625" style="44" customWidth="1"/>
    <col min="7" max="7" width="8" style="43" customWidth="1"/>
    <col min="8" max="8" width="7.44140625" style="43" customWidth="1"/>
    <col min="9" max="9" width="18" style="43" customWidth="1"/>
    <col min="10" max="10" width="37.6640625" customWidth="1"/>
  </cols>
  <sheetData>
    <row r="1" spans="1:10" ht="15" customHeight="1" x14ac:dyDescent="0.3">
      <c r="A1" s="125"/>
      <c r="C1" s="117"/>
      <c r="D1" s="117"/>
      <c r="E1" s="118"/>
      <c r="F1" s="118"/>
      <c r="G1" s="117"/>
      <c r="H1" s="117"/>
      <c r="I1" s="117"/>
      <c r="J1" s="592" t="s">
        <v>1580</v>
      </c>
    </row>
    <row r="2" spans="1:10" ht="15" customHeight="1" x14ac:dyDescent="0.3">
      <c r="A2" s="126"/>
      <c r="C2" s="117"/>
      <c r="D2" s="117"/>
      <c r="E2" s="118"/>
      <c r="F2" s="118"/>
      <c r="G2" s="117"/>
      <c r="H2" s="117"/>
      <c r="I2" s="117"/>
      <c r="J2" s="209">
        <v>3472576677</v>
      </c>
    </row>
    <row r="3" spans="1:10" ht="15" customHeight="1" x14ac:dyDescent="0.3">
      <c r="A3" s="125"/>
      <c r="C3" s="117"/>
      <c r="D3" s="117"/>
      <c r="E3" s="118"/>
      <c r="F3" s="118"/>
      <c r="G3" s="117"/>
      <c r="H3" s="117"/>
      <c r="I3" s="117"/>
      <c r="J3" s="592" t="s">
        <v>1581</v>
      </c>
    </row>
    <row r="4" spans="1:10" ht="15" customHeight="1" x14ac:dyDescent="0.3">
      <c r="A4" s="125"/>
      <c r="C4" s="117"/>
      <c r="D4" s="117"/>
      <c r="E4" s="118"/>
      <c r="F4" s="118"/>
      <c r="G4" s="117"/>
      <c r="H4" s="117"/>
      <c r="I4" s="117"/>
      <c r="J4" s="1170" t="s">
        <v>1582</v>
      </c>
    </row>
    <row r="5" spans="1:10" ht="15" customHeight="1" x14ac:dyDescent="0.3">
      <c r="C5" s="117"/>
      <c r="D5" s="117"/>
      <c r="E5" s="118"/>
      <c r="F5" s="118"/>
      <c r="G5" s="117"/>
      <c r="H5" s="117"/>
      <c r="I5" s="117"/>
    </row>
    <row r="6" spans="1:10" ht="29.25" customHeight="1" x14ac:dyDescent="0.3">
      <c r="A6" s="593" t="s">
        <v>360</v>
      </c>
      <c r="B6" s="594" t="s">
        <v>359</v>
      </c>
      <c r="C6" s="600" t="s">
        <v>179</v>
      </c>
      <c r="D6" s="601"/>
      <c r="E6" s="602"/>
      <c r="F6" s="597" t="s">
        <v>364</v>
      </c>
      <c r="G6" s="599" t="s">
        <v>180</v>
      </c>
      <c r="H6" s="599"/>
      <c r="I6" s="270" t="s">
        <v>644</v>
      </c>
      <c r="J6" s="593" t="s">
        <v>14</v>
      </c>
    </row>
    <row r="7" spans="1:10" ht="27.75" customHeight="1" x14ac:dyDescent="0.3">
      <c r="A7" s="599"/>
      <c r="B7" s="603"/>
      <c r="C7" s="134" t="s">
        <v>358</v>
      </c>
      <c r="D7" s="135" t="s">
        <v>181</v>
      </c>
      <c r="E7" s="135" t="s">
        <v>182</v>
      </c>
      <c r="F7" s="598"/>
      <c r="G7" s="135" t="s">
        <v>183</v>
      </c>
      <c r="H7" s="135" t="s">
        <v>182</v>
      </c>
      <c r="I7" s="135" t="s">
        <v>366</v>
      </c>
      <c r="J7" s="594"/>
    </row>
    <row r="8" spans="1:10" ht="20.25" customHeight="1" x14ac:dyDescent="0.3">
      <c r="A8" s="595" t="s">
        <v>131</v>
      </c>
      <c r="B8" s="595"/>
      <c r="C8" s="595"/>
      <c r="D8" s="595"/>
      <c r="E8" s="595"/>
      <c r="F8" s="595"/>
      <c r="G8" s="595"/>
      <c r="H8" s="595"/>
      <c r="I8" s="595"/>
      <c r="J8" s="595"/>
    </row>
    <row r="9" spans="1:10" ht="18.75" customHeight="1" x14ac:dyDescent="0.35">
      <c r="A9" s="596" t="s">
        <v>205</v>
      </c>
      <c r="B9" s="596"/>
      <c r="C9" s="596"/>
      <c r="D9" s="596"/>
      <c r="E9" s="596"/>
      <c r="F9" s="596"/>
      <c r="G9" s="596"/>
      <c r="H9" s="596"/>
      <c r="I9" s="596"/>
      <c r="J9" s="596"/>
    </row>
    <row r="10" spans="1:10" ht="17.100000000000001" customHeight="1" x14ac:dyDescent="0.3">
      <c r="A10" s="291" t="s">
        <v>987</v>
      </c>
      <c r="B10" s="292" t="s">
        <v>990</v>
      </c>
      <c r="C10" s="70">
        <v>2</v>
      </c>
      <c r="D10" s="70">
        <v>16</v>
      </c>
      <c r="E10" s="70">
        <v>0.8</v>
      </c>
      <c r="F10" s="541">
        <f>I10*E10</f>
        <v>2670.4</v>
      </c>
      <c r="G10" s="70">
        <v>36</v>
      </c>
      <c r="H10" s="70">
        <f t="shared" ref="H10:H19" si="0">E10*G10</f>
        <v>28.8</v>
      </c>
      <c r="I10" s="544">
        <v>3338</v>
      </c>
      <c r="J10" s="190" t="s">
        <v>988</v>
      </c>
    </row>
    <row r="11" spans="1:10" ht="20.100000000000001" customHeight="1" x14ac:dyDescent="0.3">
      <c r="A11" s="291" t="s">
        <v>989</v>
      </c>
      <c r="B11" s="292" t="s">
        <v>991</v>
      </c>
      <c r="C11" s="70">
        <v>1</v>
      </c>
      <c r="D11" s="70">
        <v>8</v>
      </c>
      <c r="E11" s="70">
        <v>0.8</v>
      </c>
      <c r="F11" s="544">
        <f t="shared" ref="F11:F17" si="1">I11*E11</f>
        <v>2670.4</v>
      </c>
      <c r="G11" s="70">
        <v>36</v>
      </c>
      <c r="H11" s="70">
        <f t="shared" si="0"/>
        <v>28.8</v>
      </c>
      <c r="I11" s="544">
        <v>3338</v>
      </c>
      <c r="J11" s="190" t="s">
        <v>988</v>
      </c>
    </row>
    <row r="12" spans="1:10" ht="20.100000000000001" customHeight="1" x14ac:dyDescent="0.3">
      <c r="A12" s="291" t="s">
        <v>992</v>
      </c>
      <c r="B12" s="292" t="s">
        <v>993</v>
      </c>
      <c r="C12" s="70">
        <v>2</v>
      </c>
      <c r="D12" s="70">
        <v>8</v>
      </c>
      <c r="E12" s="70">
        <v>0.4</v>
      </c>
      <c r="F12" s="544">
        <f t="shared" si="1"/>
        <v>1400</v>
      </c>
      <c r="G12" s="70">
        <v>60</v>
      </c>
      <c r="H12" s="70">
        <f t="shared" si="0"/>
        <v>24</v>
      </c>
      <c r="I12" s="544">
        <v>3500</v>
      </c>
      <c r="J12" s="190" t="s">
        <v>988</v>
      </c>
    </row>
    <row r="13" spans="1:10" ht="20.100000000000001" hidden="1" customHeight="1" x14ac:dyDescent="0.3">
      <c r="A13" s="291" t="s">
        <v>994</v>
      </c>
      <c r="B13" s="292" t="s">
        <v>995</v>
      </c>
      <c r="C13" s="70">
        <v>12</v>
      </c>
      <c r="D13" s="70">
        <v>9</v>
      </c>
      <c r="E13" s="70">
        <v>0.45</v>
      </c>
      <c r="F13" s="544"/>
      <c r="G13" s="70">
        <v>48</v>
      </c>
      <c r="H13" s="70">
        <f t="shared" si="0"/>
        <v>21.6</v>
      </c>
      <c r="I13" s="544"/>
      <c r="J13" s="190" t="s">
        <v>988</v>
      </c>
    </row>
    <row r="14" spans="1:10" ht="20.100000000000001" hidden="1" customHeight="1" x14ac:dyDescent="0.3">
      <c r="A14" s="291" t="s">
        <v>996</v>
      </c>
      <c r="B14" s="292" t="s">
        <v>997</v>
      </c>
      <c r="C14" s="70">
        <v>6</v>
      </c>
      <c r="D14" s="70">
        <v>4.5</v>
      </c>
      <c r="E14" s="70">
        <v>0.45</v>
      </c>
      <c r="F14" s="544"/>
      <c r="G14" s="70">
        <v>48</v>
      </c>
      <c r="H14" s="70">
        <f t="shared" si="0"/>
        <v>21.6</v>
      </c>
      <c r="I14" s="544"/>
      <c r="J14" s="190" t="s">
        <v>988</v>
      </c>
    </row>
    <row r="15" spans="1:10" ht="74.25" customHeight="1" x14ac:dyDescent="0.3">
      <c r="A15" s="293" t="s">
        <v>365</v>
      </c>
      <c r="B15" s="69" t="s">
        <v>363</v>
      </c>
      <c r="C15" s="70">
        <v>1</v>
      </c>
      <c r="D15" s="70">
        <v>15</v>
      </c>
      <c r="E15" s="70">
        <v>0.75</v>
      </c>
      <c r="F15" s="544">
        <f t="shared" si="1"/>
        <v>4697.25</v>
      </c>
      <c r="G15" s="70">
        <v>30</v>
      </c>
      <c r="H15" s="70">
        <f t="shared" si="0"/>
        <v>22.5</v>
      </c>
      <c r="I15" s="544">
        <v>6263</v>
      </c>
      <c r="J15" s="196" t="s">
        <v>858</v>
      </c>
    </row>
    <row r="16" spans="1:10" ht="27" customHeight="1" x14ac:dyDescent="0.3">
      <c r="A16" s="615" t="s">
        <v>998</v>
      </c>
      <c r="B16" s="69" t="s">
        <v>362</v>
      </c>
      <c r="C16" s="70">
        <v>1</v>
      </c>
      <c r="D16" s="70">
        <v>7.32</v>
      </c>
      <c r="E16" s="70">
        <v>0.73199999999999998</v>
      </c>
      <c r="F16" s="544">
        <f t="shared" si="1"/>
        <v>3165.9</v>
      </c>
      <c r="G16" s="70">
        <v>30</v>
      </c>
      <c r="H16" s="70">
        <f t="shared" si="0"/>
        <v>21.96</v>
      </c>
      <c r="I16" s="544">
        <v>4325</v>
      </c>
      <c r="J16" s="604" t="s">
        <v>999</v>
      </c>
    </row>
    <row r="17" spans="1:10" ht="27" customHeight="1" x14ac:dyDescent="0.3">
      <c r="A17" s="616"/>
      <c r="B17" s="69" t="s">
        <v>361</v>
      </c>
      <c r="C17" s="70">
        <v>1</v>
      </c>
      <c r="D17" s="70">
        <v>4.88</v>
      </c>
      <c r="E17" s="70">
        <v>0.73199999999999998</v>
      </c>
      <c r="F17" s="544">
        <f t="shared" si="1"/>
        <v>3165.9</v>
      </c>
      <c r="G17" s="70">
        <v>30</v>
      </c>
      <c r="H17" s="70">
        <f t="shared" si="0"/>
        <v>21.96</v>
      </c>
      <c r="I17" s="544">
        <v>4325</v>
      </c>
      <c r="J17" s="605"/>
    </row>
    <row r="18" spans="1:10" ht="20.100000000000001" hidden="1" customHeight="1" x14ac:dyDescent="0.3">
      <c r="A18" s="291" t="s">
        <v>1003</v>
      </c>
      <c r="B18" s="70" t="s">
        <v>1001</v>
      </c>
      <c r="C18" s="70">
        <v>10</v>
      </c>
      <c r="D18" s="70">
        <v>7.62</v>
      </c>
      <c r="E18" s="70">
        <v>0.38100000000000001</v>
      </c>
      <c r="F18" s="544"/>
      <c r="G18" s="70">
        <v>36</v>
      </c>
      <c r="H18" s="70">
        <f t="shared" si="0"/>
        <v>13.716000000000001</v>
      </c>
      <c r="I18" s="544"/>
      <c r="J18" s="604" t="s">
        <v>1000</v>
      </c>
    </row>
    <row r="19" spans="1:10" ht="20.100000000000001" hidden="1" customHeight="1" x14ac:dyDescent="0.3">
      <c r="A19" s="291" t="s">
        <v>1004</v>
      </c>
      <c r="B19" s="70" t="s">
        <v>1002</v>
      </c>
      <c r="C19" s="70">
        <v>5</v>
      </c>
      <c r="D19" s="70">
        <v>3.81</v>
      </c>
      <c r="E19" s="70">
        <v>0.38100000000000001</v>
      </c>
      <c r="F19" s="544"/>
      <c r="G19" s="70">
        <v>36</v>
      </c>
      <c r="H19" s="70">
        <f t="shared" si="0"/>
        <v>13.716000000000001</v>
      </c>
      <c r="I19" s="544"/>
      <c r="J19" s="605"/>
    </row>
    <row r="20" spans="1:10" ht="27" hidden="1" customHeight="1" x14ac:dyDescent="0.3">
      <c r="A20" s="291" t="s">
        <v>1005</v>
      </c>
      <c r="B20" s="70" t="s">
        <v>1001</v>
      </c>
      <c r="C20" s="70">
        <v>10</v>
      </c>
      <c r="D20" s="70">
        <v>7.62</v>
      </c>
      <c r="E20" s="70">
        <v>0.38100000000000001</v>
      </c>
      <c r="F20" s="544"/>
      <c r="G20" s="70">
        <v>40</v>
      </c>
      <c r="H20" s="70">
        <f t="shared" ref="H20:H21" si="2">E20*G20</f>
        <v>15.24</v>
      </c>
      <c r="I20" s="544"/>
      <c r="J20" s="604" t="s">
        <v>1000</v>
      </c>
    </row>
    <row r="21" spans="1:10" ht="27" hidden="1" customHeight="1" x14ac:dyDescent="0.3">
      <c r="A21" s="291" t="s">
        <v>1006</v>
      </c>
      <c r="B21" s="70" t="s">
        <v>1002</v>
      </c>
      <c r="C21" s="70">
        <v>5</v>
      </c>
      <c r="D21" s="70">
        <v>3.81</v>
      </c>
      <c r="E21" s="70">
        <v>0.38100000000000001</v>
      </c>
      <c r="F21" s="544"/>
      <c r="G21" s="70">
        <v>40</v>
      </c>
      <c r="H21" s="70">
        <f t="shared" si="2"/>
        <v>15.24</v>
      </c>
      <c r="I21" s="544"/>
      <c r="J21" s="605"/>
    </row>
    <row r="22" spans="1:10" ht="16.2" customHeight="1" x14ac:dyDescent="0.35">
      <c r="A22" s="596" t="s">
        <v>204</v>
      </c>
      <c r="B22" s="596"/>
      <c r="C22" s="596"/>
      <c r="D22" s="596"/>
      <c r="E22" s="596"/>
      <c r="F22" s="596"/>
      <c r="G22" s="596"/>
      <c r="H22" s="596"/>
      <c r="I22" s="596"/>
      <c r="J22" s="596"/>
    </row>
    <row r="23" spans="1:10" ht="23.25" customHeight="1" x14ac:dyDescent="0.3">
      <c r="A23" s="45" t="s">
        <v>980</v>
      </c>
      <c r="B23" s="95"/>
      <c r="C23" s="70">
        <v>2</v>
      </c>
      <c r="D23" s="70">
        <v>24</v>
      </c>
      <c r="E23" s="70">
        <v>1.2</v>
      </c>
      <c r="F23" s="541">
        <f>I23*E23</f>
        <v>4080</v>
      </c>
      <c r="G23" s="70">
        <v>24</v>
      </c>
      <c r="H23" s="70">
        <f t="shared" ref="H23:H42" si="3">E23*G23</f>
        <v>28.799999999999997</v>
      </c>
      <c r="I23" s="544">
        <v>3400</v>
      </c>
      <c r="J23" s="136"/>
    </row>
    <row r="24" spans="1:10" ht="23.25" customHeight="1" x14ac:dyDescent="0.3">
      <c r="A24" s="45" t="s">
        <v>1007</v>
      </c>
      <c r="B24" s="95"/>
      <c r="C24" s="70">
        <v>1</v>
      </c>
      <c r="D24" s="70">
        <v>12</v>
      </c>
      <c r="E24" s="70">
        <v>1.2</v>
      </c>
      <c r="F24" s="544">
        <f t="shared" ref="F24:F32" si="4">I24*E24</f>
        <v>4080</v>
      </c>
      <c r="G24" s="70">
        <v>24</v>
      </c>
      <c r="H24" s="70">
        <f t="shared" ref="H24" si="5">E24*G24</f>
        <v>28.799999999999997</v>
      </c>
      <c r="I24" s="544">
        <v>3400</v>
      </c>
      <c r="J24" s="137"/>
    </row>
    <row r="25" spans="1:10" ht="23.25" customHeight="1" x14ac:dyDescent="0.3">
      <c r="A25" s="45" t="s">
        <v>185</v>
      </c>
      <c r="B25" s="45"/>
      <c r="C25" s="21">
        <v>1</v>
      </c>
      <c r="D25" s="46">
        <v>21.6</v>
      </c>
      <c r="E25" s="47">
        <v>1.08</v>
      </c>
      <c r="F25" s="544">
        <f t="shared" si="4"/>
        <v>6764.0400000000009</v>
      </c>
      <c r="G25" s="21">
        <v>24</v>
      </c>
      <c r="H25" s="47">
        <f t="shared" si="3"/>
        <v>25.92</v>
      </c>
      <c r="I25" s="544">
        <v>6263</v>
      </c>
      <c r="J25" s="137"/>
    </row>
    <row r="26" spans="1:10" ht="23.25" hidden="1" customHeight="1" x14ac:dyDescent="0.3">
      <c r="A26" s="45" t="s">
        <v>186</v>
      </c>
      <c r="B26" s="45"/>
      <c r="C26" s="93">
        <v>1</v>
      </c>
      <c r="D26" s="46">
        <v>10.8</v>
      </c>
      <c r="E26" s="47">
        <v>1.08</v>
      </c>
      <c r="F26" s="544"/>
      <c r="G26" s="93">
        <v>24</v>
      </c>
      <c r="H26" s="47">
        <f t="shared" ref="H26" si="6">E26*G26</f>
        <v>25.92</v>
      </c>
      <c r="I26" s="544"/>
      <c r="J26" s="137"/>
    </row>
    <row r="27" spans="1:10" ht="23.25" customHeight="1" x14ac:dyDescent="0.3">
      <c r="A27" s="290" t="s">
        <v>981</v>
      </c>
      <c r="B27" s="45"/>
      <c r="C27" s="70">
        <v>2</v>
      </c>
      <c r="D27" s="70">
        <v>19.52</v>
      </c>
      <c r="E27" s="70">
        <v>0.97599999999999998</v>
      </c>
      <c r="F27" s="544">
        <f t="shared" si="4"/>
        <v>4221.2</v>
      </c>
      <c r="G27" s="70">
        <v>24</v>
      </c>
      <c r="H27" s="70">
        <f t="shared" si="3"/>
        <v>23.423999999999999</v>
      </c>
      <c r="I27" s="544">
        <v>4325</v>
      </c>
      <c r="J27" s="137"/>
    </row>
    <row r="28" spans="1:10" ht="23.25" customHeight="1" x14ac:dyDescent="0.3">
      <c r="A28" s="290" t="s">
        <v>982</v>
      </c>
      <c r="B28" s="45"/>
      <c r="C28" s="70">
        <v>1</v>
      </c>
      <c r="D28" s="70">
        <v>9.76</v>
      </c>
      <c r="E28" s="70">
        <v>0.97599999999999998</v>
      </c>
      <c r="F28" s="544">
        <f t="shared" si="4"/>
        <v>4221.2</v>
      </c>
      <c r="G28" s="70">
        <v>24</v>
      </c>
      <c r="H28" s="70">
        <f t="shared" si="3"/>
        <v>23.423999999999999</v>
      </c>
      <c r="I28" s="544">
        <v>4325</v>
      </c>
      <c r="J28" s="137"/>
    </row>
    <row r="29" spans="1:10" ht="23.25" hidden="1" customHeight="1" x14ac:dyDescent="0.3">
      <c r="A29" s="290" t="s">
        <v>983</v>
      </c>
      <c r="B29" s="45"/>
      <c r="C29" s="70">
        <v>1</v>
      </c>
      <c r="D29" s="70">
        <v>8.24</v>
      </c>
      <c r="E29" s="70">
        <v>1.2350000000000001</v>
      </c>
      <c r="F29" s="544"/>
      <c r="G29" s="70">
        <v>18</v>
      </c>
      <c r="H29" s="70">
        <f t="shared" si="3"/>
        <v>22.23</v>
      </c>
      <c r="I29" s="544"/>
      <c r="J29" s="137"/>
    </row>
    <row r="30" spans="1:10" ht="23.25" customHeight="1" x14ac:dyDescent="0.3">
      <c r="A30" s="45" t="s">
        <v>187</v>
      </c>
      <c r="B30" s="45"/>
      <c r="C30" s="48">
        <v>1</v>
      </c>
      <c r="D30" s="48">
        <v>10.8</v>
      </c>
      <c r="E30" s="48">
        <v>0.54</v>
      </c>
      <c r="F30" s="544">
        <f t="shared" si="4"/>
        <v>3078</v>
      </c>
      <c r="G30" s="48">
        <v>24</v>
      </c>
      <c r="H30" s="48">
        <f t="shared" si="3"/>
        <v>12.96</v>
      </c>
      <c r="I30" s="544">
        <v>5700</v>
      </c>
      <c r="J30" s="137"/>
    </row>
    <row r="31" spans="1:10" ht="23.25" customHeight="1" x14ac:dyDescent="0.3">
      <c r="A31" s="45" t="s">
        <v>188</v>
      </c>
      <c r="B31" s="45"/>
      <c r="C31" s="48">
        <v>1</v>
      </c>
      <c r="D31" s="48">
        <v>5.4</v>
      </c>
      <c r="E31" s="48">
        <v>0.54</v>
      </c>
      <c r="F31" s="544">
        <f t="shared" si="4"/>
        <v>3078</v>
      </c>
      <c r="G31" s="48">
        <v>24</v>
      </c>
      <c r="H31" s="48">
        <f t="shared" si="3"/>
        <v>12.96</v>
      </c>
      <c r="I31" s="544">
        <v>5700</v>
      </c>
      <c r="J31" s="137"/>
    </row>
    <row r="32" spans="1:10" ht="23.25" customHeight="1" x14ac:dyDescent="0.3">
      <c r="A32" s="45" t="s">
        <v>189</v>
      </c>
      <c r="B32" s="45"/>
      <c r="C32" s="48">
        <v>1</v>
      </c>
      <c r="D32" s="48">
        <v>10.8</v>
      </c>
      <c r="E32" s="48">
        <v>0.54</v>
      </c>
      <c r="F32" s="544">
        <f t="shared" si="4"/>
        <v>5027.4000000000005</v>
      </c>
      <c r="G32" s="48">
        <v>24</v>
      </c>
      <c r="H32" s="48">
        <f t="shared" si="3"/>
        <v>12.96</v>
      </c>
      <c r="I32" s="544">
        <v>9310</v>
      </c>
      <c r="J32" s="137"/>
    </row>
    <row r="33" spans="1:10" ht="23.25" hidden="1" customHeight="1" x14ac:dyDescent="0.3">
      <c r="A33" s="45" t="s">
        <v>190</v>
      </c>
      <c r="B33" s="45"/>
      <c r="C33" s="48">
        <v>1</v>
      </c>
      <c r="D33" s="48">
        <v>5.4</v>
      </c>
      <c r="E33" s="48">
        <v>0.54</v>
      </c>
      <c r="F33" s="544"/>
      <c r="G33" s="48">
        <v>24</v>
      </c>
      <c r="H33" s="48">
        <f t="shared" si="3"/>
        <v>12.96</v>
      </c>
      <c r="I33" s="544"/>
      <c r="J33" s="137"/>
    </row>
    <row r="34" spans="1:10" ht="23.25" hidden="1" customHeight="1" x14ac:dyDescent="0.3">
      <c r="A34" s="45" t="s">
        <v>191</v>
      </c>
      <c r="B34" s="45"/>
      <c r="C34" s="48">
        <v>20</v>
      </c>
      <c r="D34" s="48">
        <v>15.25</v>
      </c>
      <c r="E34" s="48">
        <v>0.76300000000000001</v>
      </c>
      <c r="F34" s="544"/>
      <c r="G34" s="48">
        <v>24</v>
      </c>
      <c r="H34" s="48">
        <f t="shared" si="3"/>
        <v>18.312000000000001</v>
      </c>
      <c r="I34" s="544"/>
      <c r="J34" s="137"/>
    </row>
    <row r="35" spans="1:10" ht="23.25" hidden="1" customHeight="1" x14ac:dyDescent="0.3">
      <c r="A35" s="45" t="s">
        <v>192</v>
      </c>
      <c r="B35" s="45"/>
      <c r="C35" s="48">
        <v>10</v>
      </c>
      <c r="D35" s="48">
        <v>7.63</v>
      </c>
      <c r="E35" s="48">
        <v>0.76300000000000001</v>
      </c>
      <c r="F35" s="544"/>
      <c r="G35" s="48">
        <v>24</v>
      </c>
      <c r="H35" s="48">
        <f t="shared" si="3"/>
        <v>18.312000000000001</v>
      </c>
      <c r="I35" s="544"/>
      <c r="J35" s="137"/>
    </row>
    <row r="36" spans="1:10" ht="23.25" hidden="1" customHeight="1" x14ac:dyDescent="0.3">
      <c r="A36" s="45" t="s">
        <v>596</v>
      </c>
      <c r="B36" s="45"/>
      <c r="C36" s="48">
        <v>24</v>
      </c>
      <c r="D36" s="48">
        <v>18</v>
      </c>
      <c r="E36" s="48">
        <v>0.91500000000000004</v>
      </c>
      <c r="F36" s="544"/>
      <c r="G36" s="48">
        <v>16</v>
      </c>
      <c r="H36" s="48">
        <f t="shared" si="3"/>
        <v>14.64</v>
      </c>
      <c r="I36" s="544"/>
      <c r="J36" s="137"/>
    </row>
    <row r="37" spans="1:10" ht="23.25" hidden="1" customHeight="1" x14ac:dyDescent="0.3">
      <c r="A37" s="45" t="s">
        <v>597</v>
      </c>
      <c r="B37" s="45"/>
      <c r="C37" s="48">
        <v>12</v>
      </c>
      <c r="D37" s="48">
        <v>9</v>
      </c>
      <c r="E37" s="48">
        <v>0.91500000000000004</v>
      </c>
      <c r="F37" s="544"/>
      <c r="G37" s="48">
        <v>16</v>
      </c>
      <c r="H37" s="48">
        <v>14.4</v>
      </c>
      <c r="I37" s="544"/>
      <c r="J37" s="137"/>
    </row>
    <row r="38" spans="1:10" ht="23.25" hidden="1" customHeight="1" x14ac:dyDescent="0.3">
      <c r="A38" s="45" t="s">
        <v>193</v>
      </c>
      <c r="B38" s="45"/>
      <c r="C38" s="48">
        <v>20</v>
      </c>
      <c r="D38" s="48">
        <v>15</v>
      </c>
      <c r="E38" s="48">
        <v>0.75</v>
      </c>
      <c r="F38" s="544"/>
      <c r="G38" s="48">
        <v>12</v>
      </c>
      <c r="H38" s="48">
        <f t="shared" si="3"/>
        <v>9</v>
      </c>
      <c r="I38" s="544"/>
      <c r="J38" s="137"/>
    </row>
    <row r="39" spans="1:10" ht="23.25" hidden="1" customHeight="1" x14ac:dyDescent="0.3">
      <c r="A39" s="45" t="s">
        <v>194</v>
      </c>
      <c r="B39" s="45"/>
      <c r="C39" s="48">
        <v>10</v>
      </c>
      <c r="D39" s="48">
        <v>7.5</v>
      </c>
      <c r="E39" s="48">
        <v>0.75</v>
      </c>
      <c r="F39" s="544"/>
      <c r="G39" s="48">
        <v>12</v>
      </c>
      <c r="H39" s="48">
        <f t="shared" si="3"/>
        <v>9</v>
      </c>
      <c r="I39" s="544"/>
      <c r="J39" s="137"/>
    </row>
    <row r="40" spans="1:10" ht="23.25" hidden="1" customHeight="1" x14ac:dyDescent="0.3">
      <c r="A40" s="45" t="s">
        <v>195</v>
      </c>
      <c r="B40" s="45"/>
      <c r="C40" s="48">
        <v>24</v>
      </c>
      <c r="D40" s="48">
        <v>18</v>
      </c>
      <c r="E40" s="48">
        <v>0.36</v>
      </c>
      <c r="F40" s="544"/>
      <c r="G40" s="48">
        <v>12</v>
      </c>
      <c r="H40" s="48">
        <f t="shared" si="3"/>
        <v>4.32</v>
      </c>
      <c r="I40" s="544"/>
      <c r="J40" s="137"/>
    </row>
    <row r="41" spans="1:10" ht="23.25" hidden="1" customHeight="1" x14ac:dyDescent="0.3">
      <c r="A41" s="45" t="s">
        <v>196</v>
      </c>
      <c r="B41" s="45"/>
      <c r="C41" s="48">
        <v>20</v>
      </c>
      <c r="D41" s="48">
        <v>15</v>
      </c>
      <c r="E41" s="48">
        <v>0.375</v>
      </c>
      <c r="F41" s="544"/>
      <c r="G41" s="48">
        <v>12</v>
      </c>
      <c r="H41" s="48">
        <f t="shared" si="3"/>
        <v>4.5</v>
      </c>
      <c r="I41" s="544"/>
      <c r="J41" s="137"/>
    </row>
    <row r="42" spans="1:10" ht="23.25" hidden="1" customHeight="1" x14ac:dyDescent="0.3">
      <c r="A42" s="45" t="s">
        <v>197</v>
      </c>
      <c r="B42" s="45"/>
      <c r="C42" s="48">
        <v>20</v>
      </c>
      <c r="D42" s="48">
        <v>15.25</v>
      </c>
      <c r="E42" s="48">
        <v>0.76300000000000001</v>
      </c>
      <c r="F42" s="544"/>
      <c r="G42" s="48">
        <v>24</v>
      </c>
      <c r="H42" s="48">
        <f t="shared" si="3"/>
        <v>18.312000000000001</v>
      </c>
      <c r="I42" s="544"/>
      <c r="J42" s="137"/>
    </row>
    <row r="43" spans="1:10" ht="23.25" hidden="1" customHeight="1" x14ac:dyDescent="0.3">
      <c r="A43" s="45" t="s">
        <v>198</v>
      </c>
      <c r="B43" s="45"/>
      <c r="C43" s="48">
        <v>10</v>
      </c>
      <c r="D43" s="48">
        <v>7.63</v>
      </c>
      <c r="E43" s="48">
        <v>0.76300000000000001</v>
      </c>
      <c r="F43" s="544"/>
      <c r="G43" s="48">
        <v>24</v>
      </c>
      <c r="H43" s="48">
        <f t="shared" ref="H43:H48" si="7">E43*G43</f>
        <v>18.312000000000001</v>
      </c>
      <c r="I43" s="544"/>
      <c r="J43" s="137"/>
    </row>
    <row r="44" spans="1:10" ht="23.25" hidden="1" customHeight="1" x14ac:dyDescent="0.3">
      <c r="A44" s="45" t="s">
        <v>199</v>
      </c>
      <c r="B44" s="45"/>
      <c r="C44" s="70">
        <v>24</v>
      </c>
      <c r="D44" s="70">
        <v>18.3</v>
      </c>
      <c r="E44" s="70">
        <v>0.91500000000000004</v>
      </c>
      <c r="F44" s="544"/>
      <c r="G44" s="70">
        <v>16</v>
      </c>
      <c r="H44" s="70">
        <f t="shared" si="7"/>
        <v>14.64</v>
      </c>
      <c r="I44" s="544"/>
      <c r="J44" s="137"/>
    </row>
    <row r="45" spans="1:10" ht="23.25" hidden="1" customHeight="1" x14ac:dyDescent="0.3">
      <c r="A45" s="45" t="s">
        <v>200</v>
      </c>
      <c r="B45" s="45"/>
      <c r="C45" s="70">
        <v>12</v>
      </c>
      <c r="D45" s="70">
        <v>9.15</v>
      </c>
      <c r="E45" s="70">
        <v>0.91500000000000004</v>
      </c>
      <c r="F45" s="544"/>
      <c r="G45" s="70">
        <v>16</v>
      </c>
      <c r="H45" s="70">
        <f t="shared" si="7"/>
        <v>14.64</v>
      </c>
      <c r="I45" s="544"/>
      <c r="J45" s="137"/>
    </row>
    <row r="46" spans="1:10" ht="23.25" customHeight="1" x14ac:dyDescent="0.3">
      <c r="A46" s="45" t="s">
        <v>984</v>
      </c>
      <c r="B46" s="45"/>
      <c r="C46" s="70">
        <v>1</v>
      </c>
      <c r="D46" s="70">
        <v>5.4</v>
      </c>
      <c r="E46" s="70">
        <v>0.54</v>
      </c>
      <c r="F46" s="544">
        <f>I46*E46</f>
        <v>2875.5</v>
      </c>
      <c r="G46" s="70">
        <v>24</v>
      </c>
      <c r="H46" s="70">
        <f t="shared" si="7"/>
        <v>12.96</v>
      </c>
      <c r="I46" s="544">
        <v>5325</v>
      </c>
      <c r="J46" s="137"/>
    </row>
    <row r="47" spans="1:10" ht="23.25" customHeight="1" x14ac:dyDescent="0.3">
      <c r="A47" s="45" t="s">
        <v>985</v>
      </c>
      <c r="B47" s="45"/>
      <c r="C47" s="70">
        <v>1</v>
      </c>
      <c r="D47" s="70">
        <v>4.68</v>
      </c>
      <c r="E47" s="70">
        <v>0.70199999999999996</v>
      </c>
      <c r="F47" s="544">
        <f>I47*E47</f>
        <v>3738.1499999999996</v>
      </c>
      <c r="G47" s="70">
        <v>18</v>
      </c>
      <c r="H47" s="70">
        <f t="shared" si="7"/>
        <v>12.635999999999999</v>
      </c>
      <c r="I47" s="544">
        <v>5325</v>
      </c>
      <c r="J47" s="137"/>
    </row>
    <row r="48" spans="1:10" ht="23.25" hidden="1" customHeight="1" x14ac:dyDescent="0.3">
      <c r="A48" s="45" t="s">
        <v>986</v>
      </c>
      <c r="B48" s="45"/>
      <c r="C48" s="70">
        <v>1</v>
      </c>
      <c r="D48" s="70">
        <v>3.6</v>
      </c>
      <c r="E48" s="70">
        <v>0.72</v>
      </c>
      <c r="F48" s="102">
        <f t="shared" ref="F48" si="8">I48*E48</f>
        <v>0</v>
      </c>
      <c r="G48" s="70">
        <v>18</v>
      </c>
      <c r="H48" s="70">
        <f t="shared" si="7"/>
        <v>12.959999999999999</v>
      </c>
      <c r="I48" s="518"/>
      <c r="J48" s="137"/>
    </row>
    <row r="49" spans="1:10" ht="23.25" hidden="1" customHeight="1" x14ac:dyDescent="0.3">
      <c r="A49" s="45" t="s">
        <v>201</v>
      </c>
      <c r="B49" s="45"/>
      <c r="C49" s="48">
        <v>2</v>
      </c>
      <c r="D49" s="48">
        <v>24</v>
      </c>
      <c r="E49" s="48">
        <v>1.2</v>
      </c>
      <c r="F49" s="505" t="s">
        <v>1100</v>
      </c>
      <c r="G49" s="48">
        <v>18</v>
      </c>
      <c r="H49" s="48">
        <v>21.6</v>
      </c>
      <c r="I49" s="518" t="s">
        <v>1100</v>
      </c>
      <c r="J49" s="137"/>
    </row>
    <row r="50" spans="1:10" ht="23.25" hidden="1" customHeight="1" x14ac:dyDescent="0.3">
      <c r="A50" s="45" t="s">
        <v>202</v>
      </c>
      <c r="B50" s="45"/>
      <c r="C50" s="48">
        <v>1</v>
      </c>
      <c r="D50" s="48">
        <v>12</v>
      </c>
      <c r="E50" s="48">
        <v>1.2</v>
      </c>
      <c r="F50" s="505" t="s">
        <v>1100</v>
      </c>
      <c r="G50" s="48">
        <v>18</v>
      </c>
      <c r="H50" s="48">
        <v>21.6</v>
      </c>
      <c r="I50" s="518" t="s">
        <v>1100</v>
      </c>
      <c r="J50" s="137"/>
    </row>
    <row r="51" spans="1:10" ht="23.25" hidden="1" customHeight="1" x14ac:dyDescent="0.3">
      <c r="A51" s="45" t="s">
        <v>184</v>
      </c>
      <c r="B51" s="45"/>
      <c r="C51" s="48">
        <v>12</v>
      </c>
      <c r="D51" s="48">
        <v>9</v>
      </c>
      <c r="E51" s="48">
        <v>0.45</v>
      </c>
      <c r="F51" s="505" t="s">
        <v>1100</v>
      </c>
      <c r="G51" s="48">
        <v>16</v>
      </c>
      <c r="H51" s="48">
        <v>7.2</v>
      </c>
      <c r="I51" s="518" t="s">
        <v>1100</v>
      </c>
      <c r="J51" s="138"/>
    </row>
    <row r="52" spans="1:10" ht="23.25" hidden="1" customHeight="1" x14ac:dyDescent="0.3">
      <c r="A52" s="154" t="s">
        <v>203</v>
      </c>
      <c r="B52" s="154"/>
      <c r="C52" s="155">
        <v>6</v>
      </c>
      <c r="D52" s="155">
        <v>4.5</v>
      </c>
      <c r="E52" s="155">
        <v>0.45</v>
      </c>
      <c r="F52" s="505" t="s">
        <v>1100</v>
      </c>
      <c r="G52" s="155">
        <v>16</v>
      </c>
      <c r="H52" s="155">
        <v>7.2</v>
      </c>
      <c r="I52" s="518" t="s">
        <v>1100</v>
      </c>
      <c r="J52" s="138"/>
    </row>
    <row r="53" spans="1:10" ht="36" customHeight="1" x14ac:dyDescent="0.3">
      <c r="A53" s="606" t="s">
        <v>1361</v>
      </c>
      <c r="B53" s="607"/>
      <c r="C53" s="607"/>
      <c r="D53" s="607"/>
      <c r="E53" s="607"/>
      <c r="F53" s="607"/>
      <c r="G53" s="607"/>
      <c r="H53" s="607"/>
      <c r="I53" s="607"/>
      <c r="J53" s="608"/>
    </row>
    <row r="54" spans="1:10" ht="9.9" customHeight="1" x14ac:dyDescent="0.3">
      <c r="A54" s="609" t="s">
        <v>1583</v>
      </c>
      <c r="B54" s="610"/>
      <c r="C54" s="610"/>
      <c r="D54" s="610"/>
      <c r="E54" s="610"/>
      <c r="F54" s="610"/>
      <c r="G54" s="610"/>
      <c r="H54" s="610"/>
      <c r="I54" s="610"/>
      <c r="J54" s="611"/>
    </row>
    <row r="55" spans="1:10" ht="9.9" customHeight="1" x14ac:dyDescent="0.3">
      <c r="A55" s="609"/>
      <c r="B55" s="610"/>
      <c r="C55" s="610"/>
      <c r="D55" s="610"/>
      <c r="E55" s="610"/>
      <c r="F55" s="610"/>
      <c r="G55" s="610"/>
      <c r="H55" s="610"/>
      <c r="I55" s="610"/>
      <c r="J55" s="611"/>
    </row>
    <row r="56" spans="1:10" ht="9.9" customHeight="1" x14ac:dyDescent="0.3">
      <c r="A56" s="612"/>
      <c r="B56" s="613"/>
      <c r="C56" s="613"/>
      <c r="D56" s="613"/>
      <c r="E56" s="613"/>
      <c r="F56" s="613"/>
      <c r="G56" s="613"/>
      <c r="H56" s="613"/>
      <c r="I56" s="613"/>
      <c r="J56" s="614"/>
    </row>
    <row r="57" spans="1:10" x14ac:dyDescent="0.3">
      <c r="J57" s="75"/>
    </row>
  </sheetData>
  <mergeCells count="15">
    <mergeCell ref="J20:J21"/>
    <mergeCell ref="A53:J53"/>
    <mergeCell ref="A54:J56"/>
    <mergeCell ref="A16:A17"/>
    <mergeCell ref="J18:J19"/>
    <mergeCell ref="A22:J22"/>
    <mergeCell ref="J16:J17"/>
    <mergeCell ref="J6:J7"/>
    <mergeCell ref="A8:J8"/>
    <mergeCell ref="A9:J9"/>
    <mergeCell ref="F6:F7"/>
    <mergeCell ref="G6:H6"/>
    <mergeCell ref="A6:A7"/>
    <mergeCell ref="C6:E6"/>
    <mergeCell ref="B6:B7"/>
  </mergeCells>
  <conditionalFormatting sqref="B1:XFD9 B18:XFD22 B10:E17 G10:XFD17 B48:XFD1048576 B23:E47 G23:XFD47">
    <cfRule type="containsText" dxfId="21" priority="4" operator="containsText" text="terra">
      <formula>NOT(ISERROR(SEARCH("terra",B1)))</formula>
    </cfRule>
  </conditionalFormatting>
  <hyperlinks>
    <hyperlink ref="A8:H8" location="Содержание!A1" display="Обратно в оглавление" xr:uid="{00000000-0004-0000-0100-000000000000}"/>
    <hyperlink ref="J4" r:id="rId1" xr:uid="{8B0E08E1-7D76-4711-AF41-497577D282B2}"/>
  </hyperlinks>
  <pageMargins left="0.7" right="0.7" top="0.75" bottom="0.75" header="0.3" footer="0.3"/>
  <pageSetup paperSize="9" scale="52" fitToHeight="0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>
    <tabColor rgb="FF0FB139"/>
    <pageSetUpPr fitToPage="1"/>
  </sheetPr>
  <dimension ref="A1:L25"/>
  <sheetViews>
    <sheetView showGridLines="0" workbookViewId="0">
      <selection sqref="A1:XFD5"/>
    </sheetView>
  </sheetViews>
  <sheetFormatPr defaultColWidth="9.109375" defaultRowHeight="13.8" x14ac:dyDescent="0.3"/>
  <cols>
    <col min="1" max="1" width="43" style="19" customWidth="1"/>
    <col min="2" max="4" width="8.44140625" style="82" customWidth="1"/>
    <col min="5" max="5" width="17.88671875" style="83" customWidth="1"/>
    <col min="6" max="7" width="36.44140625" style="82" customWidth="1"/>
    <col min="8" max="16384" width="9.109375" style="19"/>
  </cols>
  <sheetData>
    <row r="1" spans="1:12" ht="15" customHeight="1" x14ac:dyDescent="0.3">
      <c r="G1" s="208"/>
    </row>
    <row r="2" spans="1:12" ht="15" customHeight="1" x14ac:dyDescent="0.3">
      <c r="G2" s="209"/>
    </row>
    <row r="3" spans="1:12" ht="15" customHeight="1" x14ac:dyDescent="0.3">
      <c r="G3" s="208"/>
    </row>
    <row r="4" spans="1:12" ht="15" customHeight="1" x14ac:dyDescent="0.3">
      <c r="G4" s="208"/>
    </row>
    <row r="5" spans="1:12" ht="15" customHeight="1" x14ac:dyDescent="0.3"/>
    <row r="6" spans="1:12" ht="15" customHeight="1" x14ac:dyDescent="0.3">
      <c r="A6" s="593" t="s">
        <v>12</v>
      </c>
      <c r="B6" s="593" t="s">
        <v>122</v>
      </c>
      <c r="C6" s="594" t="s">
        <v>1415</v>
      </c>
      <c r="D6" s="594" t="s">
        <v>1412</v>
      </c>
      <c r="E6" s="594" t="s">
        <v>411</v>
      </c>
      <c r="F6" s="594" t="s">
        <v>145</v>
      </c>
      <c r="G6" s="594" t="s">
        <v>14</v>
      </c>
    </row>
    <row r="7" spans="1:12" ht="15" customHeight="1" x14ac:dyDescent="0.3">
      <c r="A7" s="593"/>
      <c r="B7" s="593"/>
      <c r="C7" s="603"/>
      <c r="D7" s="603"/>
      <c r="E7" s="603"/>
      <c r="F7" s="603"/>
      <c r="G7" s="603"/>
    </row>
    <row r="8" spans="1:12" customFormat="1" ht="20.25" customHeight="1" x14ac:dyDescent="0.3">
      <c r="A8" s="625" t="s">
        <v>131</v>
      </c>
      <c r="B8" s="626"/>
      <c r="C8" s="626"/>
      <c r="D8" s="626"/>
      <c r="E8" s="626"/>
      <c r="F8" s="626"/>
      <c r="G8" s="626"/>
    </row>
    <row r="9" spans="1:12" ht="18" customHeight="1" x14ac:dyDescent="0.35">
      <c r="A9" s="629" t="s">
        <v>463</v>
      </c>
      <c r="B9" s="630"/>
      <c r="C9" s="630"/>
      <c r="D9" s="630"/>
      <c r="E9" s="630"/>
      <c r="F9" s="630"/>
      <c r="G9" s="630"/>
    </row>
    <row r="10" spans="1:12" ht="92.25" customHeight="1" x14ac:dyDescent="0.3">
      <c r="A10" s="493" t="s">
        <v>662</v>
      </c>
      <c r="B10" s="1043" t="s">
        <v>123</v>
      </c>
      <c r="C10" s="1044"/>
      <c r="D10" s="1045"/>
      <c r="E10" s="545">
        <v>965</v>
      </c>
      <c r="F10" s="1026"/>
      <c r="G10" s="200" t="s">
        <v>665</v>
      </c>
    </row>
    <row r="11" spans="1:12" ht="42" customHeight="1" x14ac:dyDescent="0.3">
      <c r="A11" s="493" t="s">
        <v>661</v>
      </c>
      <c r="B11" s="1046" t="s">
        <v>123</v>
      </c>
      <c r="C11" s="1047"/>
      <c r="D11" s="1048"/>
      <c r="E11" s="545">
        <v>1134</v>
      </c>
      <c r="F11" s="1026"/>
      <c r="G11" s="201" t="s">
        <v>671</v>
      </c>
      <c r="L11" s="19" t="s">
        <v>655</v>
      </c>
    </row>
    <row r="12" spans="1:12" ht="90.75" customHeight="1" x14ac:dyDescent="0.3">
      <c r="A12" s="493" t="s">
        <v>660</v>
      </c>
      <c r="B12" s="1046" t="s">
        <v>123</v>
      </c>
      <c r="C12" s="1047"/>
      <c r="D12" s="1048"/>
      <c r="E12" s="545">
        <v>1301</v>
      </c>
      <c r="F12" s="1027"/>
      <c r="G12" s="201" t="s">
        <v>670</v>
      </c>
    </row>
    <row r="13" spans="1:12" ht="21.75" customHeight="1" x14ac:dyDescent="0.35">
      <c r="A13" s="1024" t="s">
        <v>464</v>
      </c>
      <c r="B13" s="1025"/>
      <c r="C13" s="1025"/>
      <c r="D13" s="1025"/>
      <c r="E13" s="1025"/>
      <c r="F13" s="1025"/>
      <c r="G13" s="1025"/>
    </row>
    <row r="14" spans="1:12" ht="68.25" customHeight="1" x14ac:dyDescent="0.3">
      <c r="A14" s="493" t="s">
        <v>664</v>
      </c>
      <c r="B14" s="1043" t="s">
        <v>123</v>
      </c>
      <c r="C14" s="1044"/>
      <c r="D14" s="1045"/>
      <c r="E14" s="545">
        <v>850</v>
      </c>
      <c r="F14" s="1037"/>
      <c r="G14" s="201" t="s">
        <v>663</v>
      </c>
    </row>
    <row r="15" spans="1:12" ht="63" customHeight="1" x14ac:dyDescent="0.3">
      <c r="A15" s="493" t="s">
        <v>666</v>
      </c>
      <c r="B15" s="1046" t="s">
        <v>123</v>
      </c>
      <c r="C15" s="1047"/>
      <c r="D15" s="1048"/>
      <c r="E15" s="545">
        <v>965</v>
      </c>
      <c r="F15" s="1038"/>
      <c r="G15" s="201" t="s">
        <v>665</v>
      </c>
    </row>
    <row r="16" spans="1:12" ht="20.25" customHeight="1" x14ac:dyDescent="0.3">
      <c r="A16" s="1028" t="s">
        <v>1411</v>
      </c>
      <c r="B16" s="1031" t="s">
        <v>123</v>
      </c>
      <c r="C16" s="81" t="s">
        <v>1413</v>
      </c>
      <c r="D16" s="81">
        <v>2.5</v>
      </c>
      <c r="E16" s="545">
        <v>1134</v>
      </c>
      <c r="F16" s="1038"/>
      <c r="G16" s="1034" t="s">
        <v>667</v>
      </c>
    </row>
    <row r="17" spans="1:7" ht="20.25" customHeight="1" x14ac:dyDescent="0.3">
      <c r="A17" s="1029"/>
      <c r="B17" s="1032"/>
      <c r="C17" s="494" t="s">
        <v>1414</v>
      </c>
      <c r="D17" s="81">
        <v>2.5</v>
      </c>
      <c r="E17" s="545">
        <v>1295</v>
      </c>
      <c r="F17" s="1038"/>
      <c r="G17" s="1035"/>
    </row>
    <row r="18" spans="1:7" ht="22.5" customHeight="1" x14ac:dyDescent="0.3">
      <c r="A18" s="1030"/>
      <c r="B18" s="1033"/>
      <c r="C18" s="81" t="s">
        <v>1413</v>
      </c>
      <c r="D18" s="496">
        <v>3.5</v>
      </c>
      <c r="E18" s="545">
        <v>1134</v>
      </c>
      <c r="F18" s="1038"/>
      <c r="G18" s="1036"/>
    </row>
    <row r="19" spans="1:7" ht="38.25" customHeight="1" x14ac:dyDescent="0.3">
      <c r="A19" s="1049" t="s">
        <v>668</v>
      </c>
      <c r="B19" s="1040" t="s">
        <v>123</v>
      </c>
      <c r="C19" s="495" t="s">
        <v>1413</v>
      </c>
      <c r="D19" s="79">
        <v>1</v>
      </c>
      <c r="E19" s="382">
        <v>1301</v>
      </c>
      <c r="F19" s="1038"/>
      <c r="G19" s="1034" t="s">
        <v>669</v>
      </c>
    </row>
    <row r="20" spans="1:7" ht="24.75" customHeight="1" x14ac:dyDescent="0.3">
      <c r="A20" s="1050"/>
      <c r="B20" s="1041"/>
      <c r="C20" s="495" t="s">
        <v>1413</v>
      </c>
      <c r="D20" s="79">
        <v>1.5</v>
      </c>
      <c r="E20" s="382">
        <v>1301</v>
      </c>
      <c r="F20" s="1038"/>
      <c r="G20" s="1035"/>
    </row>
    <row r="21" spans="1:7" ht="19.5" customHeight="1" x14ac:dyDescent="0.3">
      <c r="A21" s="1030"/>
      <c r="B21" s="1042"/>
      <c r="C21" s="495" t="s">
        <v>1413</v>
      </c>
      <c r="D21" s="79">
        <v>2.5</v>
      </c>
      <c r="E21" s="382">
        <v>1301</v>
      </c>
      <c r="F21" s="1039"/>
      <c r="G21" s="1036"/>
    </row>
    <row r="22" spans="1:7" customFormat="1" ht="36" customHeight="1" x14ac:dyDescent="0.3">
      <c r="A22" s="724" t="s">
        <v>1360</v>
      </c>
      <c r="B22" s="724"/>
      <c r="C22" s="724"/>
      <c r="D22" s="724"/>
      <c r="E22" s="724"/>
      <c r="F22" s="724"/>
      <c r="G22" s="724"/>
    </row>
    <row r="23" spans="1:7" customFormat="1" ht="9.9" customHeight="1" x14ac:dyDescent="0.3">
      <c r="A23" s="767" t="s">
        <v>1584</v>
      </c>
      <c r="B23" s="768"/>
      <c r="C23" s="768"/>
      <c r="D23" s="768"/>
      <c r="E23" s="768"/>
      <c r="F23" s="768"/>
      <c r="G23" s="769"/>
    </row>
    <row r="24" spans="1:7" customFormat="1" ht="9.9" customHeight="1" x14ac:dyDescent="0.3">
      <c r="A24" s="609"/>
      <c r="B24" s="610"/>
      <c r="C24" s="610"/>
      <c r="D24" s="610"/>
      <c r="E24" s="610"/>
      <c r="F24" s="610"/>
      <c r="G24" s="611"/>
    </row>
    <row r="25" spans="1:7" customFormat="1" ht="9.9" customHeight="1" x14ac:dyDescent="0.3">
      <c r="A25" s="612"/>
      <c r="B25" s="613"/>
      <c r="C25" s="613"/>
      <c r="D25" s="613"/>
      <c r="E25" s="613"/>
      <c r="F25" s="613"/>
      <c r="G25" s="614"/>
    </row>
  </sheetData>
  <mergeCells count="25">
    <mergeCell ref="C6:C7"/>
    <mergeCell ref="B11:D11"/>
    <mergeCell ref="A19:A21"/>
    <mergeCell ref="A22:G22"/>
    <mergeCell ref="A8:G8"/>
    <mergeCell ref="G6:G7"/>
    <mergeCell ref="B12:D12"/>
    <mergeCell ref="B14:D14"/>
    <mergeCell ref="B15:D15"/>
    <mergeCell ref="A23:G25"/>
    <mergeCell ref="A13:G13"/>
    <mergeCell ref="A9:G9"/>
    <mergeCell ref="A6:A7"/>
    <mergeCell ref="B6:B7"/>
    <mergeCell ref="F6:F7"/>
    <mergeCell ref="E6:E7"/>
    <mergeCell ref="F10:F12"/>
    <mergeCell ref="A16:A18"/>
    <mergeCell ref="D6:D7"/>
    <mergeCell ref="B16:B18"/>
    <mergeCell ref="G16:G18"/>
    <mergeCell ref="G19:G21"/>
    <mergeCell ref="F14:F21"/>
    <mergeCell ref="B19:B21"/>
    <mergeCell ref="B10:D10"/>
  </mergeCells>
  <hyperlinks>
    <hyperlink ref="A8:E8" location="Содержание!A1" display="Обратно в оглавление" xr:uid="{00000000-0004-0000-1300-000000000000}"/>
  </hyperlinks>
  <pageMargins left="0.7" right="0.7" top="0.75" bottom="0.75" header="0.3" footer="0.3"/>
  <pageSetup paperSize="9" scale="42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>
    <tabColor rgb="FF0FB139"/>
    <pageSetUpPr fitToPage="1"/>
  </sheetPr>
  <dimension ref="A1:BC154"/>
  <sheetViews>
    <sheetView showGridLines="0" view="pageBreakPreview" zoomScaleNormal="136" zoomScaleSheetLayoutView="100" workbookViewId="0">
      <pane ySplit="6" topLeftCell="A140" activePane="bottomLeft" state="frozen"/>
      <selection activeCell="C13" sqref="A13:XFD13"/>
      <selection pane="bottomLeft" sqref="A1:XFD5"/>
    </sheetView>
  </sheetViews>
  <sheetFormatPr defaultColWidth="9.109375" defaultRowHeight="13.8" x14ac:dyDescent="0.3"/>
  <cols>
    <col min="1" max="1" width="43" style="19" customWidth="1"/>
    <col min="2" max="2" width="11.6640625" style="82" customWidth="1"/>
    <col min="3" max="3" width="13.44140625" style="232" customWidth="1"/>
    <col min="4" max="4" width="42.88671875" style="82" customWidth="1"/>
    <col min="5" max="5" width="45.109375" style="82" customWidth="1"/>
    <col min="6" max="6" width="27.44140625" style="19" customWidth="1"/>
    <col min="7" max="16384" width="9.109375" style="19"/>
  </cols>
  <sheetData>
    <row r="1" spans="1:5" ht="15" customHeight="1" x14ac:dyDescent="0.3">
      <c r="E1" s="208"/>
    </row>
    <row r="2" spans="1:5" ht="15" customHeight="1" x14ac:dyDescent="0.3">
      <c r="E2" s="209"/>
    </row>
    <row r="3" spans="1:5" ht="15" customHeight="1" x14ac:dyDescent="0.3">
      <c r="E3" s="208"/>
    </row>
    <row r="4" spans="1:5" ht="15" customHeight="1" x14ac:dyDescent="0.3">
      <c r="E4" s="208"/>
    </row>
    <row r="5" spans="1:5" ht="15" customHeight="1" x14ac:dyDescent="0.3"/>
    <row r="6" spans="1:5" ht="27" customHeight="1" x14ac:dyDescent="0.3">
      <c r="A6" s="143" t="s">
        <v>12</v>
      </c>
      <c r="B6" s="143" t="s">
        <v>122</v>
      </c>
      <c r="C6" s="233" t="s">
        <v>594</v>
      </c>
      <c r="D6" s="141" t="s">
        <v>145</v>
      </c>
      <c r="E6" s="153" t="s">
        <v>14</v>
      </c>
    </row>
    <row r="7" spans="1:5" customFormat="1" ht="20.25" customHeight="1" x14ac:dyDescent="0.3">
      <c r="A7" s="625" t="s">
        <v>131</v>
      </c>
      <c r="B7" s="626"/>
      <c r="C7" s="626"/>
      <c r="D7" s="626"/>
      <c r="E7" s="626"/>
    </row>
    <row r="8" spans="1:5" ht="18" customHeight="1" x14ac:dyDescent="0.35">
      <c r="A8" s="1054" t="s">
        <v>470</v>
      </c>
      <c r="B8" s="1055"/>
      <c r="C8" s="1055"/>
      <c r="D8" s="1055"/>
      <c r="E8" s="1055"/>
    </row>
    <row r="9" spans="1:5" ht="76.5" customHeight="1" x14ac:dyDescent="0.3">
      <c r="A9" s="42" t="s">
        <v>672</v>
      </c>
      <c r="B9" s="79" t="s">
        <v>123</v>
      </c>
      <c r="C9" s="230">
        <v>840</v>
      </c>
      <c r="D9" s="1072"/>
      <c r="E9" s="202" t="s">
        <v>933</v>
      </c>
    </row>
    <row r="10" spans="1:5" ht="74.25" customHeight="1" x14ac:dyDescent="0.3">
      <c r="A10" s="42" t="s">
        <v>1105</v>
      </c>
      <c r="B10" s="79" t="s">
        <v>123</v>
      </c>
      <c r="C10" s="230">
        <v>807</v>
      </c>
      <c r="D10" s="1027"/>
      <c r="E10" s="204" t="s">
        <v>673</v>
      </c>
    </row>
    <row r="11" spans="1:5" ht="75.75" customHeight="1" x14ac:dyDescent="0.3">
      <c r="A11" s="41" t="s">
        <v>124</v>
      </c>
      <c r="B11" s="81" t="s">
        <v>123</v>
      </c>
      <c r="C11" s="230">
        <v>1050</v>
      </c>
      <c r="D11" s="1072">
        <v>6</v>
      </c>
      <c r="E11" s="203" t="s">
        <v>932</v>
      </c>
    </row>
    <row r="12" spans="1:5" ht="75.75" customHeight="1" x14ac:dyDescent="0.3">
      <c r="A12" s="41" t="s">
        <v>125</v>
      </c>
      <c r="B12" s="81" t="s">
        <v>123</v>
      </c>
      <c r="C12" s="230">
        <v>1095</v>
      </c>
      <c r="D12" s="1027"/>
      <c r="E12" s="204" t="s">
        <v>673</v>
      </c>
    </row>
    <row r="13" spans="1:5" ht="21.75" customHeight="1" x14ac:dyDescent="0.35">
      <c r="A13" s="1054" t="s">
        <v>126</v>
      </c>
      <c r="B13" s="1055"/>
      <c r="C13" s="1055"/>
      <c r="D13" s="1055"/>
      <c r="E13" s="1055"/>
    </row>
    <row r="14" spans="1:5" ht="59.25" customHeight="1" x14ac:dyDescent="0.3">
      <c r="A14" s="231" t="s">
        <v>977</v>
      </c>
      <c r="B14" s="81" t="s">
        <v>123</v>
      </c>
      <c r="C14" s="230">
        <v>900</v>
      </c>
      <c r="D14" s="1072"/>
      <c r="E14" s="202" t="s">
        <v>934</v>
      </c>
    </row>
    <row r="15" spans="1:5" ht="59.25" customHeight="1" x14ac:dyDescent="0.3">
      <c r="A15" s="42" t="s">
        <v>834</v>
      </c>
      <c r="B15" s="79" t="s">
        <v>123</v>
      </c>
      <c r="C15" s="230">
        <v>974</v>
      </c>
      <c r="D15" s="1027"/>
      <c r="E15" s="204" t="s">
        <v>673</v>
      </c>
    </row>
    <row r="16" spans="1:5" ht="42" customHeight="1" x14ac:dyDescent="0.3">
      <c r="A16" s="42" t="s">
        <v>677</v>
      </c>
      <c r="B16" s="81" t="s">
        <v>123</v>
      </c>
      <c r="C16" s="230">
        <v>966</v>
      </c>
      <c r="D16" s="1072"/>
      <c r="E16" s="203" t="s">
        <v>935</v>
      </c>
    </row>
    <row r="17" spans="1:55" ht="42" customHeight="1" x14ac:dyDescent="0.3">
      <c r="A17" s="42" t="s">
        <v>676</v>
      </c>
      <c r="B17" s="81" t="s">
        <v>123</v>
      </c>
      <c r="C17" s="230">
        <v>1035</v>
      </c>
      <c r="D17" s="1026"/>
      <c r="E17" s="204" t="s">
        <v>673</v>
      </c>
    </row>
    <row r="18" spans="1:55" ht="69.75" customHeight="1" x14ac:dyDescent="0.3">
      <c r="A18" s="42" t="s">
        <v>678</v>
      </c>
      <c r="B18" s="81" t="s">
        <v>123</v>
      </c>
      <c r="C18" s="230">
        <v>3323</v>
      </c>
      <c r="D18" s="80"/>
      <c r="E18" s="203" t="s">
        <v>674</v>
      </c>
    </row>
    <row r="19" spans="1:55" ht="111" customHeight="1" x14ac:dyDescent="0.3">
      <c r="A19" s="42" t="s">
        <v>675</v>
      </c>
      <c r="B19" s="79" t="s">
        <v>123</v>
      </c>
      <c r="C19" s="230">
        <v>1183</v>
      </c>
      <c r="D19" s="80"/>
      <c r="E19" s="203" t="s">
        <v>936</v>
      </c>
    </row>
    <row r="20" spans="1:55" ht="40.65" customHeight="1" x14ac:dyDescent="0.3">
      <c r="A20" s="161" t="s">
        <v>874</v>
      </c>
      <c r="B20" s="81" t="s">
        <v>123</v>
      </c>
      <c r="C20" s="230">
        <v>1227</v>
      </c>
      <c r="D20" s="1072"/>
      <c r="E20" s="1065" t="s">
        <v>937</v>
      </c>
    </row>
    <row r="21" spans="1:55" ht="40.65" customHeight="1" x14ac:dyDescent="0.3">
      <c r="A21" s="161" t="s">
        <v>1259</v>
      </c>
      <c r="B21" s="81" t="s">
        <v>123</v>
      </c>
      <c r="C21" s="230">
        <v>1241</v>
      </c>
      <c r="D21" s="1026"/>
      <c r="E21" s="1066"/>
    </row>
    <row r="22" spans="1:55" ht="40.65" customHeight="1" x14ac:dyDescent="0.3">
      <c r="A22" s="161" t="s">
        <v>875</v>
      </c>
      <c r="B22" s="81" t="s">
        <v>123</v>
      </c>
      <c r="C22" s="230">
        <v>1627</v>
      </c>
      <c r="D22" s="1027"/>
      <c r="E22" s="1067"/>
    </row>
    <row r="23" spans="1:55" ht="21.75" customHeight="1" x14ac:dyDescent="0.35">
      <c r="A23" s="1054" t="s">
        <v>130</v>
      </c>
      <c r="B23" s="1055"/>
      <c r="C23" s="1055"/>
      <c r="D23" s="1055"/>
      <c r="E23" s="1055"/>
    </row>
    <row r="24" spans="1:55" ht="54.75" customHeight="1" x14ac:dyDescent="0.3">
      <c r="A24" s="163" t="s">
        <v>835</v>
      </c>
      <c r="B24" s="79" t="s">
        <v>123</v>
      </c>
      <c r="C24" s="230">
        <v>410</v>
      </c>
      <c r="D24" s="1026"/>
      <c r="E24" s="243" t="s">
        <v>928</v>
      </c>
    </row>
    <row r="25" spans="1:55" ht="59.25" customHeight="1" x14ac:dyDescent="0.3">
      <c r="A25" s="163" t="s">
        <v>836</v>
      </c>
      <c r="B25" s="79" t="s">
        <v>123</v>
      </c>
      <c r="C25" s="230">
        <v>911</v>
      </c>
      <c r="D25" s="1026"/>
      <c r="E25" s="243" t="s">
        <v>929</v>
      </c>
    </row>
    <row r="26" spans="1:55" ht="21.75" customHeight="1" x14ac:dyDescent="0.35">
      <c r="A26" s="1054" t="s">
        <v>471</v>
      </c>
      <c r="B26" s="1055"/>
      <c r="C26" s="1055"/>
      <c r="D26" s="1055"/>
      <c r="E26" s="1055"/>
    </row>
    <row r="27" spans="1:55" ht="33" customHeight="1" x14ac:dyDescent="0.3">
      <c r="A27" s="164" t="s">
        <v>679</v>
      </c>
      <c r="B27" s="79" t="s">
        <v>123</v>
      </c>
      <c r="C27" s="230">
        <v>1064</v>
      </c>
      <c r="D27" s="1072"/>
      <c r="E27" s="206" t="s">
        <v>685</v>
      </c>
    </row>
    <row r="28" spans="1:55" ht="21" customHeight="1" x14ac:dyDescent="0.3">
      <c r="A28" s="1051" t="s">
        <v>680</v>
      </c>
      <c r="B28" s="79" t="s">
        <v>123</v>
      </c>
      <c r="C28" s="230">
        <v>1489</v>
      </c>
      <c r="D28" s="1026"/>
      <c r="E28" s="1058" t="s">
        <v>686</v>
      </c>
    </row>
    <row r="29" spans="1:55" ht="21" customHeight="1" x14ac:dyDescent="0.3">
      <c r="A29" s="1052"/>
      <c r="B29" s="79" t="s">
        <v>472</v>
      </c>
      <c r="C29" s="230">
        <v>484</v>
      </c>
      <c r="D29" s="1026"/>
      <c r="E29" s="1058"/>
    </row>
    <row r="30" spans="1:55" ht="33" customHeight="1" x14ac:dyDescent="0.3">
      <c r="A30" s="20" t="s">
        <v>681</v>
      </c>
      <c r="B30" s="79" t="s">
        <v>123</v>
      </c>
      <c r="C30" s="230">
        <v>499</v>
      </c>
      <c r="D30" s="1026"/>
      <c r="E30" s="162" t="s">
        <v>687</v>
      </c>
    </row>
    <row r="31" spans="1:55" ht="33" customHeight="1" x14ac:dyDescent="0.3">
      <c r="A31" s="20" t="s">
        <v>682</v>
      </c>
      <c r="B31" s="81" t="s">
        <v>123</v>
      </c>
      <c r="C31" s="230">
        <v>743</v>
      </c>
      <c r="D31" s="1026"/>
      <c r="E31" s="162" t="s">
        <v>688</v>
      </c>
      <c r="BC31" s="19" t="str">
        <f>IF(ISBLANK(BB31),"",$BB31/$I31)</f>
        <v/>
      </c>
    </row>
    <row r="32" spans="1:55" ht="33" customHeight="1" x14ac:dyDescent="0.3">
      <c r="A32" s="231" t="s">
        <v>683</v>
      </c>
      <c r="B32" s="81" t="s">
        <v>123</v>
      </c>
      <c r="C32" s="230">
        <v>1659</v>
      </c>
      <c r="D32" s="1026"/>
      <c r="E32" s="162" t="s">
        <v>689</v>
      </c>
    </row>
    <row r="33" spans="1:5" ht="25.5" customHeight="1" x14ac:dyDescent="0.3">
      <c r="A33" s="1051" t="s">
        <v>684</v>
      </c>
      <c r="B33" s="81" t="s">
        <v>123</v>
      </c>
      <c r="C33" s="230">
        <v>657</v>
      </c>
      <c r="D33" s="1026"/>
      <c r="E33" s="1058" t="s">
        <v>690</v>
      </c>
    </row>
    <row r="34" spans="1:5" ht="25.5" customHeight="1" x14ac:dyDescent="0.3">
      <c r="A34" s="1053"/>
      <c r="B34" s="79" t="s">
        <v>472</v>
      </c>
      <c r="C34" s="230">
        <v>284</v>
      </c>
      <c r="D34" s="1026"/>
      <c r="E34" s="1058"/>
    </row>
    <row r="35" spans="1:5" ht="25.5" customHeight="1" x14ac:dyDescent="0.3">
      <c r="A35" s="1052"/>
      <c r="B35" s="79" t="s">
        <v>87</v>
      </c>
      <c r="C35" s="230">
        <v>526</v>
      </c>
      <c r="D35" s="1027"/>
      <c r="E35" s="1058"/>
    </row>
    <row r="36" spans="1:5" ht="20.25" customHeight="1" x14ac:dyDescent="0.35">
      <c r="A36" s="1054" t="s">
        <v>542</v>
      </c>
      <c r="B36" s="1055"/>
      <c r="C36" s="1055"/>
      <c r="D36" s="1055"/>
      <c r="E36" s="1055"/>
    </row>
    <row r="37" spans="1:5" ht="24.75" customHeight="1" x14ac:dyDescent="0.3">
      <c r="A37" s="20" t="s">
        <v>475</v>
      </c>
      <c r="B37" s="79" t="s">
        <v>473</v>
      </c>
      <c r="C37" s="230">
        <v>457</v>
      </c>
      <c r="D37" s="1069"/>
      <c r="E37" s="248"/>
    </row>
    <row r="38" spans="1:5" ht="24.75" customHeight="1" x14ac:dyDescent="0.3">
      <c r="A38" s="20" t="s">
        <v>476</v>
      </c>
      <c r="B38" s="79" t="s">
        <v>473</v>
      </c>
      <c r="C38" s="230">
        <v>470</v>
      </c>
      <c r="D38" s="1070"/>
      <c r="E38" s="249"/>
    </row>
    <row r="39" spans="1:5" ht="24.75" customHeight="1" x14ac:dyDescent="0.3">
      <c r="A39" s="20" t="s">
        <v>1142</v>
      </c>
      <c r="B39" s="79" t="s">
        <v>473</v>
      </c>
      <c r="C39" s="230" t="s">
        <v>1141</v>
      </c>
      <c r="D39" s="1070"/>
      <c r="E39" s="307"/>
    </row>
    <row r="40" spans="1:5" ht="24.75" customHeight="1" x14ac:dyDescent="0.3">
      <c r="A40" s="20" t="s">
        <v>477</v>
      </c>
      <c r="B40" s="79" t="s">
        <v>473</v>
      </c>
      <c r="C40" s="230">
        <v>518</v>
      </c>
      <c r="D40" s="1070"/>
      <c r="E40" s="249"/>
    </row>
    <row r="41" spans="1:5" ht="24.75" customHeight="1" x14ac:dyDescent="0.3">
      <c r="A41" s="20" t="s">
        <v>478</v>
      </c>
      <c r="B41" s="79" t="s">
        <v>473</v>
      </c>
      <c r="C41" s="230">
        <v>541</v>
      </c>
      <c r="D41" s="1070"/>
      <c r="E41" s="249"/>
    </row>
    <row r="42" spans="1:5" ht="24.75" customHeight="1" x14ac:dyDescent="0.3">
      <c r="A42" s="502" t="s">
        <v>1053</v>
      </c>
      <c r="B42" s="503" t="s">
        <v>473</v>
      </c>
      <c r="C42" s="504">
        <v>608</v>
      </c>
      <c r="D42" s="1070"/>
      <c r="E42" s="249"/>
    </row>
    <row r="43" spans="1:5" ht="24.75" customHeight="1" x14ac:dyDescent="0.3">
      <c r="A43" s="20" t="s">
        <v>479</v>
      </c>
      <c r="B43" s="79" t="s">
        <v>473</v>
      </c>
      <c r="C43" s="230">
        <v>531</v>
      </c>
      <c r="D43" s="1070"/>
      <c r="E43" s="249"/>
    </row>
    <row r="44" spans="1:5" ht="24.75" customHeight="1" x14ac:dyDescent="0.3">
      <c r="A44" s="20" t="s">
        <v>480</v>
      </c>
      <c r="B44" s="79" t="s">
        <v>473</v>
      </c>
      <c r="C44" s="230">
        <v>568</v>
      </c>
      <c r="D44" s="1070"/>
      <c r="E44" s="249"/>
    </row>
    <row r="45" spans="1:5" ht="24.75" customHeight="1" x14ac:dyDescent="0.3">
      <c r="A45" s="20" t="s">
        <v>481</v>
      </c>
      <c r="B45" s="79" t="s">
        <v>473</v>
      </c>
      <c r="C45" s="230">
        <v>550</v>
      </c>
      <c r="D45" s="1070"/>
      <c r="E45" s="249"/>
    </row>
    <row r="46" spans="1:5" ht="24.75" customHeight="1" x14ac:dyDescent="0.3">
      <c r="A46" s="20" t="s">
        <v>482</v>
      </c>
      <c r="B46" s="79" t="s">
        <v>473</v>
      </c>
      <c r="C46" s="230">
        <v>959</v>
      </c>
      <c r="D46" s="1070"/>
      <c r="E46" s="249"/>
    </row>
    <row r="47" spans="1:5" ht="24.75" customHeight="1" x14ac:dyDescent="0.3">
      <c r="A47" s="20" t="s">
        <v>483</v>
      </c>
      <c r="B47" s="79" t="s">
        <v>473</v>
      </c>
      <c r="C47" s="230">
        <v>592</v>
      </c>
      <c r="D47" s="1071"/>
      <c r="E47" s="250"/>
    </row>
    <row r="48" spans="1:5" ht="18" x14ac:dyDescent="0.35">
      <c r="A48" s="1054" t="s">
        <v>522</v>
      </c>
      <c r="B48" s="1055"/>
      <c r="C48" s="1055"/>
      <c r="D48" s="1055"/>
      <c r="E48" s="1055"/>
    </row>
    <row r="49" spans="1:5" ht="20.25" customHeight="1" x14ac:dyDescent="0.3">
      <c r="A49" s="20" t="s">
        <v>484</v>
      </c>
      <c r="B49" s="79" t="s">
        <v>123</v>
      </c>
      <c r="C49" s="230">
        <v>1147</v>
      </c>
      <c r="D49" s="1062"/>
      <c r="E49" s="248"/>
    </row>
    <row r="50" spans="1:5" ht="20.25" customHeight="1" x14ac:dyDescent="0.3">
      <c r="A50" s="20" t="s">
        <v>485</v>
      </c>
      <c r="B50" s="79" t="s">
        <v>123</v>
      </c>
      <c r="C50" s="230">
        <v>971</v>
      </c>
      <c r="D50" s="1062"/>
      <c r="E50" s="249"/>
    </row>
    <row r="51" spans="1:5" ht="20.25" customHeight="1" x14ac:dyDescent="0.3">
      <c r="A51" s="20" t="s">
        <v>484</v>
      </c>
      <c r="B51" s="79" t="s">
        <v>472</v>
      </c>
      <c r="C51" s="230">
        <v>648</v>
      </c>
      <c r="D51" s="1062"/>
      <c r="E51" s="249"/>
    </row>
    <row r="52" spans="1:5" ht="20.25" customHeight="1" x14ac:dyDescent="0.3">
      <c r="A52" s="20" t="s">
        <v>485</v>
      </c>
      <c r="B52" s="79" t="s">
        <v>472</v>
      </c>
      <c r="C52" s="230">
        <v>659</v>
      </c>
      <c r="D52" s="1062"/>
      <c r="E52" s="249"/>
    </row>
    <row r="53" spans="1:5" ht="20.25" customHeight="1" x14ac:dyDescent="0.3">
      <c r="A53" s="20" t="s">
        <v>486</v>
      </c>
      <c r="B53" s="79" t="s">
        <v>487</v>
      </c>
      <c r="C53" s="230">
        <v>447</v>
      </c>
      <c r="D53" s="1062"/>
      <c r="E53" s="249"/>
    </row>
    <row r="54" spans="1:5" ht="20.25" customHeight="1" x14ac:dyDescent="0.3">
      <c r="A54" s="20" t="s">
        <v>485</v>
      </c>
      <c r="B54" s="79" t="s">
        <v>487</v>
      </c>
      <c r="C54" s="230">
        <v>259</v>
      </c>
      <c r="D54" s="1062"/>
      <c r="E54" s="249"/>
    </row>
    <row r="55" spans="1:5" ht="20.25" customHeight="1" x14ac:dyDescent="0.3">
      <c r="A55" s="20" t="s">
        <v>488</v>
      </c>
      <c r="B55" s="79" t="s">
        <v>487</v>
      </c>
      <c r="C55" s="230">
        <v>283</v>
      </c>
      <c r="D55" s="1062"/>
      <c r="E55" s="249"/>
    </row>
    <row r="56" spans="1:5" ht="20.25" customHeight="1" x14ac:dyDescent="0.3">
      <c r="A56" s="20" t="s">
        <v>489</v>
      </c>
      <c r="B56" s="79" t="s">
        <v>487</v>
      </c>
      <c r="C56" s="230">
        <v>283</v>
      </c>
      <c r="D56" s="1062"/>
      <c r="E56" s="249"/>
    </row>
    <row r="57" spans="1:5" ht="20.25" customHeight="1" x14ac:dyDescent="0.3">
      <c r="A57" s="20" t="s">
        <v>490</v>
      </c>
      <c r="B57" s="79" t="s">
        <v>487</v>
      </c>
      <c r="C57" s="230">
        <v>283</v>
      </c>
      <c r="D57" s="1062"/>
      <c r="E57" s="249"/>
    </row>
    <row r="58" spans="1:5" ht="20.25" customHeight="1" x14ac:dyDescent="0.3">
      <c r="A58" s="20" t="s">
        <v>491</v>
      </c>
      <c r="B58" s="79" t="s">
        <v>487</v>
      </c>
      <c r="C58" s="230">
        <v>283</v>
      </c>
      <c r="D58" s="1062"/>
      <c r="E58" s="249"/>
    </row>
    <row r="59" spans="1:5" ht="20.25" customHeight="1" x14ac:dyDescent="0.3">
      <c r="A59" s="20" t="s">
        <v>492</v>
      </c>
      <c r="B59" s="79" t="s">
        <v>487</v>
      </c>
      <c r="C59" s="230">
        <v>283</v>
      </c>
      <c r="D59" s="1062"/>
      <c r="E59" s="249"/>
    </row>
    <row r="60" spans="1:5" ht="20.25" customHeight="1" x14ac:dyDescent="0.3">
      <c r="A60" s="20" t="s">
        <v>493</v>
      </c>
      <c r="B60" s="79" t="s">
        <v>487</v>
      </c>
      <c r="C60" s="230">
        <v>283</v>
      </c>
      <c r="D60" s="1062"/>
      <c r="E60" s="249"/>
    </row>
    <row r="61" spans="1:5" ht="20.25" customHeight="1" x14ac:dyDescent="0.3">
      <c r="A61" s="20" t="s">
        <v>494</v>
      </c>
      <c r="B61" s="79" t="s">
        <v>487</v>
      </c>
      <c r="C61" s="230">
        <v>283</v>
      </c>
      <c r="D61" s="1062"/>
      <c r="E61" s="249"/>
    </row>
    <row r="62" spans="1:5" ht="20.25" customHeight="1" x14ac:dyDescent="0.3">
      <c r="A62" s="20" t="s">
        <v>495</v>
      </c>
      <c r="B62" s="79" t="s">
        <v>487</v>
      </c>
      <c r="C62" s="230">
        <v>283</v>
      </c>
      <c r="D62" s="1062"/>
      <c r="E62" s="249"/>
    </row>
    <row r="63" spans="1:5" ht="20.25" customHeight="1" x14ac:dyDescent="0.3">
      <c r="A63" s="20" t="s">
        <v>496</v>
      </c>
      <c r="B63" s="79" t="s">
        <v>487</v>
      </c>
      <c r="C63" s="230">
        <v>283</v>
      </c>
      <c r="D63" s="1062"/>
      <c r="E63" s="249"/>
    </row>
    <row r="64" spans="1:5" ht="20.25" customHeight="1" x14ac:dyDescent="0.3">
      <c r="A64" s="20" t="s">
        <v>497</v>
      </c>
      <c r="B64" s="79" t="s">
        <v>487</v>
      </c>
      <c r="C64" s="230">
        <v>494</v>
      </c>
      <c r="D64" s="1062"/>
      <c r="E64" s="249"/>
    </row>
    <row r="65" spans="1:5" ht="20.25" customHeight="1" x14ac:dyDescent="0.3">
      <c r="A65" s="20" t="s">
        <v>498</v>
      </c>
      <c r="B65" s="79" t="s">
        <v>487</v>
      </c>
      <c r="C65" s="230">
        <v>283</v>
      </c>
      <c r="D65" s="1062"/>
      <c r="E65" s="249"/>
    </row>
    <row r="66" spans="1:5" ht="20.25" customHeight="1" x14ac:dyDescent="0.3">
      <c r="A66" s="20" t="s">
        <v>499</v>
      </c>
      <c r="B66" s="79" t="s">
        <v>487</v>
      </c>
      <c r="C66" s="504" t="s">
        <v>405</v>
      </c>
      <c r="D66" s="1062"/>
      <c r="E66" s="249"/>
    </row>
    <row r="67" spans="1:5" ht="20.25" customHeight="1" x14ac:dyDescent="0.3">
      <c r="A67" s="20" t="s">
        <v>500</v>
      </c>
      <c r="B67" s="79" t="s">
        <v>487</v>
      </c>
      <c r="C67" s="230">
        <v>494</v>
      </c>
      <c r="D67" s="1062"/>
      <c r="E67" s="249"/>
    </row>
    <row r="68" spans="1:5" ht="20.25" customHeight="1" x14ac:dyDescent="0.3">
      <c r="A68" s="20" t="s">
        <v>501</v>
      </c>
      <c r="B68" s="79" t="s">
        <v>487</v>
      </c>
      <c r="C68" s="230">
        <v>600</v>
      </c>
      <c r="D68" s="1062"/>
      <c r="E68" s="249"/>
    </row>
    <row r="69" spans="1:5" ht="20.25" customHeight="1" x14ac:dyDescent="0.3">
      <c r="A69" s="20" t="s">
        <v>502</v>
      </c>
      <c r="B69" s="79" t="s">
        <v>487</v>
      </c>
      <c r="C69" s="230">
        <v>283</v>
      </c>
      <c r="D69" s="1062"/>
      <c r="E69" s="249"/>
    </row>
    <row r="70" spans="1:5" ht="20.25" customHeight="1" x14ac:dyDescent="0.3">
      <c r="A70" s="20" t="s">
        <v>503</v>
      </c>
      <c r="B70" s="79" t="s">
        <v>487</v>
      </c>
      <c r="C70" s="230">
        <v>530</v>
      </c>
      <c r="D70" s="1062"/>
      <c r="E70" s="249"/>
    </row>
    <row r="71" spans="1:5" ht="20.25" customHeight="1" x14ac:dyDescent="0.3">
      <c r="A71" s="20" t="s">
        <v>504</v>
      </c>
      <c r="B71" s="79" t="s">
        <v>487</v>
      </c>
      <c r="C71" s="230">
        <v>530</v>
      </c>
      <c r="D71" s="1062"/>
      <c r="E71" s="249"/>
    </row>
    <row r="72" spans="1:5" ht="20.25" customHeight="1" x14ac:dyDescent="0.3">
      <c r="A72" s="20" t="s">
        <v>505</v>
      </c>
      <c r="B72" s="79" t="s">
        <v>487</v>
      </c>
      <c r="C72" s="230">
        <v>530</v>
      </c>
      <c r="D72" s="1062"/>
      <c r="E72" s="249"/>
    </row>
    <row r="73" spans="1:5" ht="20.25" customHeight="1" x14ac:dyDescent="0.3">
      <c r="A73" s="20" t="s">
        <v>507</v>
      </c>
      <c r="B73" s="79" t="s">
        <v>487</v>
      </c>
      <c r="C73" s="230">
        <v>530</v>
      </c>
      <c r="D73" s="1062"/>
      <c r="E73" s="249"/>
    </row>
    <row r="74" spans="1:5" ht="20.25" customHeight="1" x14ac:dyDescent="0.3">
      <c r="A74" s="20" t="s">
        <v>508</v>
      </c>
      <c r="B74" s="79" t="s">
        <v>487</v>
      </c>
      <c r="C74" s="230">
        <v>530</v>
      </c>
      <c r="D74" s="1062"/>
      <c r="E74" s="249"/>
    </row>
    <row r="75" spans="1:5" ht="20.25" customHeight="1" x14ac:dyDescent="0.3">
      <c r="A75" s="20" t="s">
        <v>509</v>
      </c>
      <c r="B75" s="79" t="s">
        <v>487</v>
      </c>
      <c r="C75" s="230">
        <v>530</v>
      </c>
      <c r="D75" s="1062"/>
      <c r="E75" s="249"/>
    </row>
    <row r="76" spans="1:5" ht="20.25" customHeight="1" x14ac:dyDescent="0.3">
      <c r="A76" s="20" t="s">
        <v>510</v>
      </c>
      <c r="B76" s="79" t="s">
        <v>487</v>
      </c>
      <c r="C76" s="230">
        <v>530</v>
      </c>
      <c r="D76" s="1062"/>
      <c r="E76" s="249"/>
    </row>
    <row r="77" spans="1:5" ht="20.25" customHeight="1" x14ac:dyDescent="0.3">
      <c r="A77" s="20" t="s">
        <v>511</v>
      </c>
      <c r="B77" s="79" t="s">
        <v>487</v>
      </c>
      <c r="C77" s="230">
        <v>530</v>
      </c>
      <c r="D77" s="1062"/>
      <c r="E77" s="249"/>
    </row>
    <row r="78" spans="1:5" ht="20.25" customHeight="1" x14ac:dyDescent="0.3">
      <c r="A78" s="20" t="s">
        <v>506</v>
      </c>
      <c r="B78" s="79" t="s">
        <v>487</v>
      </c>
      <c r="C78" s="230">
        <v>530</v>
      </c>
      <c r="D78" s="1062"/>
      <c r="E78" s="249"/>
    </row>
    <row r="79" spans="1:5" ht="20.25" customHeight="1" x14ac:dyDescent="0.3">
      <c r="A79" s="20" t="s">
        <v>512</v>
      </c>
      <c r="B79" s="79" t="s">
        <v>487</v>
      </c>
      <c r="C79" s="230">
        <v>530</v>
      </c>
      <c r="D79" s="1062"/>
      <c r="E79" s="249"/>
    </row>
    <row r="80" spans="1:5" ht="20.25" customHeight="1" x14ac:dyDescent="0.3">
      <c r="A80" s="20" t="s">
        <v>513</v>
      </c>
      <c r="B80" s="79" t="s">
        <v>487</v>
      </c>
      <c r="C80" s="230">
        <v>530</v>
      </c>
      <c r="D80" s="1062"/>
      <c r="E80" s="249"/>
    </row>
    <row r="81" spans="1:5" ht="20.25" customHeight="1" x14ac:dyDescent="0.3">
      <c r="A81" s="20" t="s">
        <v>514</v>
      </c>
      <c r="B81" s="79" t="s">
        <v>487</v>
      </c>
      <c r="C81" s="230">
        <v>530</v>
      </c>
      <c r="D81" s="1062"/>
      <c r="E81" s="249"/>
    </row>
    <row r="82" spans="1:5" ht="20.25" customHeight="1" x14ac:dyDescent="0.3">
      <c r="A82" s="20" t="s">
        <v>516</v>
      </c>
      <c r="B82" s="79" t="s">
        <v>487</v>
      </c>
      <c r="C82" s="230">
        <v>530</v>
      </c>
      <c r="D82" s="1062"/>
      <c r="E82" s="249"/>
    </row>
    <row r="83" spans="1:5" ht="20.25" customHeight="1" x14ac:dyDescent="0.3">
      <c r="A83" s="20" t="s">
        <v>517</v>
      </c>
      <c r="B83" s="79" t="s">
        <v>487</v>
      </c>
      <c r="C83" s="230">
        <v>530</v>
      </c>
      <c r="D83" s="1062"/>
      <c r="E83" s="249"/>
    </row>
    <row r="84" spans="1:5" ht="20.25" customHeight="1" x14ac:dyDescent="0.3">
      <c r="A84" s="20" t="s">
        <v>518</v>
      </c>
      <c r="B84" s="79" t="s">
        <v>487</v>
      </c>
      <c r="C84" s="230">
        <v>530</v>
      </c>
      <c r="D84" s="1062"/>
      <c r="E84" s="249"/>
    </row>
    <row r="85" spans="1:5" ht="20.25" customHeight="1" x14ac:dyDescent="0.3">
      <c r="A85" s="20" t="s">
        <v>520</v>
      </c>
      <c r="B85" s="79" t="s">
        <v>487</v>
      </c>
      <c r="C85" s="230">
        <v>1067</v>
      </c>
      <c r="D85" s="1062"/>
      <c r="E85" s="249"/>
    </row>
    <row r="86" spans="1:5" ht="20.25" customHeight="1" x14ac:dyDescent="0.3">
      <c r="A86" s="20" t="s">
        <v>521</v>
      </c>
      <c r="B86" s="79" t="s">
        <v>487</v>
      </c>
      <c r="C86" s="230">
        <v>530</v>
      </c>
      <c r="D86" s="1062"/>
      <c r="E86" s="250"/>
    </row>
    <row r="87" spans="1:5" ht="18" x14ac:dyDescent="0.35">
      <c r="A87" s="1054" t="s">
        <v>120</v>
      </c>
      <c r="B87" s="1055"/>
      <c r="C87" s="1055"/>
      <c r="D87" s="1055"/>
      <c r="E87" s="1055"/>
    </row>
    <row r="88" spans="1:5" ht="53.25" customHeight="1" x14ac:dyDescent="0.3">
      <c r="A88" s="20" t="s">
        <v>1060</v>
      </c>
      <c r="B88" s="79" t="s">
        <v>123</v>
      </c>
      <c r="C88" s="230">
        <v>413</v>
      </c>
      <c r="D88" s="1062"/>
      <c r="E88" s="251" t="s">
        <v>691</v>
      </c>
    </row>
    <row r="89" spans="1:5" ht="17.25" customHeight="1" x14ac:dyDescent="0.3">
      <c r="A89" s="1051" t="s">
        <v>692</v>
      </c>
      <c r="B89" s="79" t="s">
        <v>473</v>
      </c>
      <c r="C89" s="230">
        <v>591</v>
      </c>
      <c r="D89" s="1062"/>
      <c r="E89" s="252" t="s">
        <v>693</v>
      </c>
    </row>
    <row r="90" spans="1:5" ht="17.25" customHeight="1" x14ac:dyDescent="0.3">
      <c r="A90" s="1052"/>
      <c r="B90" s="79" t="s">
        <v>472</v>
      </c>
      <c r="C90" s="230">
        <v>374</v>
      </c>
      <c r="D90" s="1062"/>
      <c r="E90" s="253"/>
    </row>
    <row r="91" spans="1:5" ht="17.25" customHeight="1" x14ac:dyDescent="0.3">
      <c r="A91" s="20" t="s">
        <v>523</v>
      </c>
      <c r="B91" s="79" t="s">
        <v>123</v>
      </c>
      <c r="C91" s="230">
        <v>982</v>
      </c>
      <c r="D91" s="1062"/>
      <c r="E91" s="253"/>
    </row>
    <row r="92" spans="1:5" ht="17.25" customHeight="1" x14ac:dyDescent="0.3">
      <c r="A92" s="20" t="s">
        <v>524</v>
      </c>
      <c r="B92" s="79" t="s">
        <v>473</v>
      </c>
      <c r="C92" s="230">
        <v>659</v>
      </c>
      <c r="D92" s="1062"/>
      <c r="E92" s="253"/>
    </row>
    <row r="93" spans="1:5" ht="17.25" hidden="1" customHeight="1" x14ac:dyDescent="0.3">
      <c r="A93" s="99" t="s">
        <v>525</v>
      </c>
      <c r="B93" s="79" t="s">
        <v>472</v>
      </c>
      <c r="C93" s="230" t="s">
        <v>1100</v>
      </c>
      <c r="D93" s="1062"/>
      <c r="E93" s="253"/>
    </row>
    <row r="94" spans="1:5" ht="17.25" customHeight="1" x14ac:dyDescent="0.3">
      <c r="A94" s="20" t="s">
        <v>526</v>
      </c>
      <c r="B94" s="79" t="s">
        <v>472</v>
      </c>
      <c r="C94" s="504" t="s">
        <v>1100</v>
      </c>
      <c r="D94" s="1062"/>
      <c r="E94" s="254"/>
    </row>
    <row r="95" spans="1:5" ht="18" x14ac:dyDescent="0.35">
      <c r="A95" s="1054" t="s">
        <v>121</v>
      </c>
      <c r="B95" s="1055"/>
      <c r="C95" s="1055"/>
      <c r="D95" s="1055"/>
      <c r="E95" s="1055"/>
    </row>
    <row r="96" spans="1:5" ht="13.65" customHeight="1" x14ac:dyDescent="0.3">
      <c r="A96" s="1063" t="s">
        <v>978</v>
      </c>
      <c r="B96" s="79" t="s">
        <v>123</v>
      </c>
      <c r="C96" s="230">
        <v>793</v>
      </c>
      <c r="D96" s="1061"/>
      <c r="E96" s="1059" t="s">
        <v>694</v>
      </c>
    </row>
    <row r="97" spans="1:5" ht="13.65" customHeight="1" x14ac:dyDescent="0.3">
      <c r="A97" s="1064"/>
      <c r="B97" s="79" t="s">
        <v>472</v>
      </c>
      <c r="C97" s="230">
        <v>369</v>
      </c>
      <c r="D97" s="1061"/>
      <c r="E97" s="1059"/>
    </row>
    <row r="98" spans="1:5" ht="17.25" customHeight="1" x14ac:dyDescent="0.3">
      <c r="A98" s="1051" t="s">
        <v>1096</v>
      </c>
      <c r="B98" s="79" t="s">
        <v>87</v>
      </c>
      <c r="C98" s="230">
        <v>1020</v>
      </c>
      <c r="D98" s="1061"/>
      <c r="E98" s="1059" t="s">
        <v>863</v>
      </c>
    </row>
    <row r="99" spans="1:5" ht="17.25" customHeight="1" x14ac:dyDescent="0.3">
      <c r="A99" s="1052"/>
      <c r="B99" s="79" t="s">
        <v>472</v>
      </c>
      <c r="C99" s="230">
        <v>449</v>
      </c>
      <c r="D99" s="1061"/>
      <c r="E99" s="1060"/>
    </row>
    <row r="100" spans="1:5" ht="17.25" customHeight="1" x14ac:dyDescent="0.3">
      <c r="A100" s="1051" t="s">
        <v>979</v>
      </c>
      <c r="B100" s="79" t="s">
        <v>527</v>
      </c>
      <c r="C100" s="230">
        <v>714</v>
      </c>
      <c r="D100" s="1062"/>
      <c r="E100" s="1053"/>
    </row>
    <row r="101" spans="1:5" ht="17.25" customHeight="1" x14ac:dyDescent="0.3">
      <c r="A101" s="1052"/>
      <c r="B101" s="79" t="s">
        <v>472</v>
      </c>
      <c r="C101" s="230">
        <v>470</v>
      </c>
      <c r="D101" s="1062"/>
      <c r="E101" s="1053"/>
    </row>
    <row r="102" spans="1:5" ht="17.25" customHeight="1" x14ac:dyDescent="0.3">
      <c r="A102" s="1056" t="s">
        <v>528</v>
      </c>
      <c r="B102" s="81" t="s">
        <v>87</v>
      </c>
      <c r="C102" s="230">
        <v>1024</v>
      </c>
      <c r="D102" s="1062"/>
      <c r="E102" s="1053"/>
    </row>
    <row r="103" spans="1:5" ht="17.25" customHeight="1" x14ac:dyDescent="0.3">
      <c r="A103" s="1057"/>
      <c r="B103" s="81" t="s">
        <v>472</v>
      </c>
      <c r="C103" s="230">
        <v>442</v>
      </c>
      <c r="D103" s="1062"/>
      <c r="E103" s="1053"/>
    </row>
    <row r="104" spans="1:5" ht="17.25" customHeight="1" x14ac:dyDescent="0.3">
      <c r="A104" s="1051" t="s">
        <v>529</v>
      </c>
      <c r="B104" s="79" t="s">
        <v>123</v>
      </c>
      <c r="C104" s="230">
        <v>1011</v>
      </c>
      <c r="D104" s="1062"/>
      <c r="E104" s="1053"/>
    </row>
    <row r="105" spans="1:5" ht="17.25" customHeight="1" x14ac:dyDescent="0.3">
      <c r="A105" s="1052"/>
      <c r="B105" s="79" t="s">
        <v>472</v>
      </c>
      <c r="C105" s="230">
        <v>399</v>
      </c>
      <c r="D105" s="1062"/>
      <c r="E105" s="1052"/>
    </row>
    <row r="106" spans="1:5" ht="17.25" customHeight="1" x14ac:dyDescent="0.3">
      <c r="A106" s="1051" t="s">
        <v>719</v>
      </c>
      <c r="B106" s="79" t="s">
        <v>87</v>
      </c>
      <c r="C106" s="230">
        <v>846</v>
      </c>
      <c r="D106" s="1061"/>
      <c r="E106" s="1053" t="s">
        <v>695</v>
      </c>
    </row>
    <row r="107" spans="1:5" ht="17.25" customHeight="1" x14ac:dyDescent="0.3">
      <c r="A107" s="1052"/>
      <c r="B107" s="79" t="s">
        <v>472</v>
      </c>
      <c r="C107" s="230">
        <v>393</v>
      </c>
      <c r="D107" s="1061"/>
      <c r="E107" s="1052"/>
    </row>
    <row r="108" spans="1:5" ht="18" x14ac:dyDescent="0.35">
      <c r="A108" s="1054" t="s">
        <v>535</v>
      </c>
      <c r="B108" s="1055"/>
      <c r="C108" s="1055"/>
      <c r="D108" s="1055"/>
      <c r="E108" s="1055"/>
    </row>
    <row r="109" spans="1:5" ht="17.25" customHeight="1" x14ac:dyDescent="0.3">
      <c r="A109" s="98" t="s">
        <v>718</v>
      </c>
      <c r="B109" s="79" t="s">
        <v>123</v>
      </c>
      <c r="C109" s="230">
        <v>443</v>
      </c>
      <c r="D109" s="1061"/>
      <c r="E109" s="162" t="s">
        <v>696</v>
      </c>
    </row>
    <row r="110" spans="1:5" ht="17.25" customHeight="1" x14ac:dyDescent="0.3">
      <c r="A110" s="20" t="s">
        <v>717</v>
      </c>
      <c r="B110" s="79" t="s">
        <v>123</v>
      </c>
      <c r="C110" s="230">
        <v>480</v>
      </c>
      <c r="D110" s="1061"/>
      <c r="E110" s="162" t="s">
        <v>697</v>
      </c>
    </row>
    <row r="111" spans="1:5" ht="17.25" customHeight="1" x14ac:dyDescent="0.3">
      <c r="A111" s="20" t="s">
        <v>716</v>
      </c>
      <c r="B111" s="79" t="s">
        <v>123</v>
      </c>
      <c r="C111" s="230">
        <v>602</v>
      </c>
      <c r="D111" s="1061"/>
      <c r="E111" s="162" t="s">
        <v>698</v>
      </c>
    </row>
    <row r="112" spans="1:5" ht="17.25" customHeight="1" x14ac:dyDescent="0.3">
      <c r="A112" s="20" t="s">
        <v>715</v>
      </c>
      <c r="B112" s="79" t="s">
        <v>87</v>
      </c>
      <c r="C112" s="230">
        <v>551</v>
      </c>
      <c r="D112" s="1061"/>
      <c r="E112" s="245" t="s">
        <v>699</v>
      </c>
    </row>
    <row r="113" spans="1:5" ht="17.25" customHeight="1" x14ac:dyDescent="0.3">
      <c r="A113" s="20" t="s">
        <v>530</v>
      </c>
      <c r="B113" s="79" t="s">
        <v>123</v>
      </c>
      <c r="C113" s="230">
        <v>1172</v>
      </c>
      <c r="D113" s="1062"/>
      <c r="E113" s="255"/>
    </row>
    <row r="114" spans="1:5" ht="17.25" customHeight="1" x14ac:dyDescent="0.3">
      <c r="A114" s="20" t="s">
        <v>531</v>
      </c>
      <c r="B114" s="79" t="s">
        <v>123</v>
      </c>
      <c r="C114" s="230">
        <v>1031</v>
      </c>
      <c r="D114" s="1062"/>
      <c r="E114" s="256"/>
    </row>
    <row r="115" spans="1:5" ht="17.25" hidden="1" customHeight="1" x14ac:dyDescent="0.3">
      <c r="A115" s="20" t="s">
        <v>532</v>
      </c>
      <c r="B115" s="79" t="s">
        <v>123</v>
      </c>
      <c r="C115" s="230">
        <v>542</v>
      </c>
      <c r="D115" s="1062"/>
      <c r="E115" s="256"/>
    </row>
    <row r="116" spans="1:5" ht="24" customHeight="1" x14ac:dyDescent="0.3">
      <c r="A116" s="305" t="s">
        <v>1061</v>
      </c>
      <c r="B116" s="79" t="s">
        <v>123</v>
      </c>
      <c r="C116" s="230">
        <v>693</v>
      </c>
      <c r="D116" s="1062"/>
      <c r="E116" s="256"/>
    </row>
    <row r="117" spans="1:5" ht="17.25" customHeight="1" x14ac:dyDescent="0.3">
      <c r="A117" s="305" t="s">
        <v>533</v>
      </c>
      <c r="B117" s="79" t="s">
        <v>87</v>
      </c>
      <c r="C117" s="230">
        <v>553</v>
      </c>
      <c r="D117" s="1062"/>
      <c r="E117" s="256"/>
    </row>
    <row r="118" spans="1:5" ht="17.25" customHeight="1" x14ac:dyDescent="0.3">
      <c r="A118" s="20" t="s">
        <v>534</v>
      </c>
      <c r="B118" s="79" t="s">
        <v>123</v>
      </c>
      <c r="C118" s="230">
        <v>1040</v>
      </c>
      <c r="D118" s="1062"/>
      <c r="E118" s="257"/>
    </row>
    <row r="119" spans="1:5" ht="18" x14ac:dyDescent="0.35">
      <c r="A119" s="1054" t="s">
        <v>127</v>
      </c>
      <c r="B119" s="1055"/>
      <c r="C119" s="1055"/>
      <c r="D119" s="1055"/>
      <c r="E119" s="1055"/>
    </row>
    <row r="120" spans="1:5" ht="14.25" customHeight="1" x14ac:dyDescent="0.3">
      <c r="A120" s="1051" t="s">
        <v>702</v>
      </c>
      <c r="B120" s="79" t="s">
        <v>128</v>
      </c>
      <c r="C120" s="230">
        <v>634</v>
      </c>
      <c r="D120" s="1061"/>
      <c r="E120" s="1051" t="s">
        <v>700</v>
      </c>
    </row>
    <row r="121" spans="1:5" ht="14.25" customHeight="1" x14ac:dyDescent="0.3">
      <c r="A121" s="1052"/>
      <c r="B121" s="79" t="s">
        <v>129</v>
      </c>
      <c r="C121" s="230">
        <v>1024</v>
      </c>
      <c r="D121" s="1061"/>
      <c r="E121" s="1052"/>
    </row>
    <row r="122" spans="1:5" ht="14.25" customHeight="1" x14ac:dyDescent="0.3">
      <c r="A122" s="1051" t="s">
        <v>536</v>
      </c>
      <c r="B122" s="79" t="s">
        <v>128</v>
      </c>
      <c r="C122" s="230" t="s">
        <v>1100</v>
      </c>
      <c r="D122" s="1061"/>
      <c r="E122" s="1051" t="s">
        <v>701</v>
      </c>
    </row>
    <row r="123" spans="1:5" ht="14.25" customHeight="1" x14ac:dyDescent="0.3">
      <c r="A123" s="1052"/>
      <c r="B123" s="79" t="s">
        <v>129</v>
      </c>
      <c r="C123" s="230" t="s">
        <v>1100</v>
      </c>
      <c r="D123" s="1061"/>
      <c r="E123" s="1052"/>
    </row>
    <row r="124" spans="1:5" ht="14.25" customHeight="1" x14ac:dyDescent="0.3">
      <c r="A124" s="1056" t="s">
        <v>703</v>
      </c>
      <c r="B124" s="79" t="s">
        <v>128</v>
      </c>
      <c r="C124" s="230">
        <v>2150</v>
      </c>
      <c r="D124" s="1061"/>
      <c r="E124" s="1051" t="s">
        <v>704</v>
      </c>
    </row>
    <row r="125" spans="1:5" ht="14.25" customHeight="1" x14ac:dyDescent="0.3">
      <c r="A125" s="1057"/>
      <c r="B125" s="79" t="s">
        <v>129</v>
      </c>
      <c r="C125" s="230">
        <v>3896</v>
      </c>
      <c r="D125" s="1061"/>
      <c r="E125" s="1052"/>
    </row>
    <row r="126" spans="1:5" ht="14.25" customHeight="1" x14ac:dyDescent="0.3">
      <c r="A126" s="1056" t="s">
        <v>1054</v>
      </c>
      <c r="B126" s="79" t="s">
        <v>128</v>
      </c>
      <c r="C126" s="230" t="s">
        <v>1100</v>
      </c>
      <c r="D126" s="1061"/>
      <c r="E126" s="306"/>
    </row>
    <row r="127" spans="1:5" ht="14.25" customHeight="1" x14ac:dyDescent="0.3">
      <c r="A127" s="1057"/>
      <c r="B127" s="79" t="s">
        <v>129</v>
      </c>
      <c r="C127" s="230" t="s">
        <v>1100</v>
      </c>
      <c r="D127" s="1061"/>
      <c r="E127" s="306"/>
    </row>
    <row r="128" spans="1:5" ht="14.25" customHeight="1" x14ac:dyDescent="0.3">
      <c r="A128" s="1056" t="s">
        <v>1055</v>
      </c>
      <c r="B128" s="79" t="s">
        <v>128</v>
      </c>
      <c r="C128" s="230">
        <v>782</v>
      </c>
      <c r="D128" s="1061"/>
      <c r="E128" s="1051" t="s">
        <v>700</v>
      </c>
    </row>
    <row r="129" spans="1:5" ht="14.25" customHeight="1" x14ac:dyDescent="0.3">
      <c r="A129" s="1057"/>
      <c r="B129" s="79" t="s">
        <v>129</v>
      </c>
      <c r="C129" s="230">
        <v>1383</v>
      </c>
      <c r="D129" s="1061"/>
      <c r="E129" s="1052"/>
    </row>
    <row r="130" spans="1:5" ht="14.25" customHeight="1" x14ac:dyDescent="0.3">
      <c r="A130" s="1056" t="s">
        <v>931</v>
      </c>
      <c r="B130" s="79" t="s">
        <v>128</v>
      </c>
      <c r="C130" s="230" t="s">
        <v>1100</v>
      </c>
      <c r="D130" s="1061"/>
      <c r="E130" s="1051" t="s">
        <v>701</v>
      </c>
    </row>
    <row r="131" spans="1:5" ht="14.25" customHeight="1" x14ac:dyDescent="0.3">
      <c r="A131" s="1057"/>
      <c r="B131" s="79" t="s">
        <v>129</v>
      </c>
      <c r="C131" s="230" t="s">
        <v>1100</v>
      </c>
      <c r="D131" s="1061"/>
      <c r="E131" s="1052"/>
    </row>
    <row r="132" spans="1:5" ht="14.25" customHeight="1" x14ac:dyDescent="0.3">
      <c r="A132" s="1056" t="s">
        <v>708</v>
      </c>
      <c r="B132" s="79" t="s">
        <v>519</v>
      </c>
      <c r="C132" s="230">
        <v>1368</v>
      </c>
      <c r="D132" s="1061"/>
      <c r="E132" s="1051" t="s">
        <v>705</v>
      </c>
    </row>
    <row r="133" spans="1:5" ht="14.25" customHeight="1" x14ac:dyDescent="0.3">
      <c r="A133" s="1057"/>
      <c r="B133" s="79" t="s">
        <v>537</v>
      </c>
      <c r="C133" s="230">
        <v>2337</v>
      </c>
      <c r="D133" s="1061"/>
      <c r="E133" s="1052"/>
    </row>
    <row r="134" spans="1:5" ht="14.25" customHeight="1" x14ac:dyDescent="0.3">
      <c r="A134" s="1051" t="s">
        <v>930</v>
      </c>
      <c r="B134" s="79" t="s">
        <v>519</v>
      </c>
      <c r="C134" s="230" t="s">
        <v>1100</v>
      </c>
      <c r="D134" s="1061"/>
      <c r="E134" s="1051" t="s">
        <v>706</v>
      </c>
    </row>
    <row r="135" spans="1:5" ht="14.25" customHeight="1" x14ac:dyDescent="0.3">
      <c r="A135" s="1052"/>
      <c r="B135" s="79" t="s">
        <v>537</v>
      </c>
      <c r="C135" s="230" t="s">
        <v>1100</v>
      </c>
      <c r="D135" s="1061"/>
      <c r="E135" s="1052"/>
    </row>
    <row r="136" spans="1:5" ht="15" customHeight="1" x14ac:dyDescent="0.3">
      <c r="A136" s="1051" t="s">
        <v>709</v>
      </c>
      <c r="B136" s="79" t="s">
        <v>538</v>
      </c>
      <c r="C136" s="230" t="s">
        <v>1100</v>
      </c>
      <c r="D136" s="1061"/>
      <c r="E136" s="1051" t="s">
        <v>707</v>
      </c>
    </row>
    <row r="137" spans="1:5" ht="15" customHeight="1" x14ac:dyDescent="0.3">
      <c r="A137" s="1052"/>
      <c r="B137" s="79" t="s">
        <v>539</v>
      </c>
      <c r="C137" s="230" t="s">
        <v>1100</v>
      </c>
      <c r="D137" s="1061"/>
      <c r="E137" s="1052"/>
    </row>
    <row r="138" spans="1:5" ht="15" customHeight="1" x14ac:dyDescent="0.3">
      <c r="A138" s="1051" t="s">
        <v>710</v>
      </c>
      <c r="B138" s="79" t="s">
        <v>538</v>
      </c>
      <c r="C138" s="230" t="s">
        <v>1100</v>
      </c>
      <c r="D138" s="1061"/>
      <c r="E138" s="1051" t="s">
        <v>707</v>
      </c>
    </row>
    <row r="139" spans="1:5" ht="15" customHeight="1" x14ac:dyDescent="0.3">
      <c r="A139" s="1052"/>
      <c r="B139" s="79" t="s">
        <v>539</v>
      </c>
      <c r="C139" s="230" t="s">
        <v>1100</v>
      </c>
      <c r="D139" s="1061"/>
      <c r="E139" s="1052"/>
    </row>
    <row r="140" spans="1:5" ht="18" x14ac:dyDescent="0.35">
      <c r="A140" s="1054" t="s">
        <v>541</v>
      </c>
      <c r="B140" s="1055"/>
      <c r="C140" s="1055"/>
      <c r="D140" s="1055"/>
      <c r="E140" s="1055"/>
    </row>
    <row r="141" spans="1:5" ht="17.25" customHeight="1" x14ac:dyDescent="0.3">
      <c r="A141" s="1051" t="s">
        <v>711</v>
      </c>
      <c r="B141" s="79" t="s">
        <v>87</v>
      </c>
      <c r="C141" s="230">
        <v>1462</v>
      </c>
      <c r="D141" s="1061"/>
      <c r="E141" s="1051" t="s">
        <v>712</v>
      </c>
    </row>
    <row r="142" spans="1:5" ht="17.25" customHeight="1" x14ac:dyDescent="0.3">
      <c r="A142" s="1052"/>
      <c r="B142" s="79" t="s">
        <v>472</v>
      </c>
      <c r="C142" s="230">
        <v>470</v>
      </c>
      <c r="D142" s="1061"/>
      <c r="E142" s="1052"/>
    </row>
    <row r="143" spans="1:5" ht="26.25" customHeight="1" x14ac:dyDescent="0.3">
      <c r="A143" s="20" t="s">
        <v>713</v>
      </c>
      <c r="B143" s="79" t="s">
        <v>540</v>
      </c>
      <c r="C143" s="230">
        <v>443</v>
      </c>
      <c r="D143" s="1061"/>
      <c r="E143" s="207" t="s">
        <v>714</v>
      </c>
    </row>
    <row r="144" spans="1:5" ht="18" x14ac:dyDescent="0.35">
      <c r="A144" s="1054" t="s">
        <v>474</v>
      </c>
      <c r="B144" s="1055"/>
      <c r="C144" s="1055"/>
      <c r="D144" s="1055"/>
      <c r="E144" s="1055"/>
    </row>
    <row r="145" spans="1:5" ht="17.25" customHeight="1" x14ac:dyDescent="0.3">
      <c r="A145" s="20" t="s">
        <v>720</v>
      </c>
      <c r="B145" s="1037" t="s">
        <v>123</v>
      </c>
      <c r="C145" s="230" t="s">
        <v>1141</v>
      </c>
      <c r="D145" s="1062"/>
      <c r="E145" s="245"/>
    </row>
    <row r="146" spans="1:5" ht="17.25" customHeight="1" x14ac:dyDescent="0.3">
      <c r="A146" s="20" t="s">
        <v>721</v>
      </c>
      <c r="B146" s="1038"/>
      <c r="C146" s="230" t="s">
        <v>1141</v>
      </c>
      <c r="D146" s="1062"/>
      <c r="E146" s="247"/>
    </row>
    <row r="147" spans="1:5" ht="17.25" customHeight="1" x14ac:dyDescent="0.3">
      <c r="A147" s="20" t="s">
        <v>722</v>
      </c>
      <c r="B147" s="1038"/>
      <c r="C147" s="230" t="s">
        <v>1141</v>
      </c>
      <c r="D147" s="1062"/>
      <c r="E147" s="247"/>
    </row>
    <row r="148" spans="1:5" ht="17.25" customHeight="1" x14ac:dyDescent="0.3">
      <c r="A148" s="20" t="s">
        <v>723</v>
      </c>
      <c r="B148" s="1038"/>
      <c r="C148" s="230" t="s">
        <v>1141</v>
      </c>
      <c r="D148" s="1062"/>
      <c r="E148" s="247"/>
    </row>
    <row r="149" spans="1:5" ht="17.25" customHeight="1" x14ac:dyDescent="0.3">
      <c r="A149" s="20" t="s">
        <v>724</v>
      </c>
      <c r="B149" s="1038"/>
      <c r="C149" s="230" t="s">
        <v>1141</v>
      </c>
      <c r="D149" s="1062"/>
      <c r="E149" s="247"/>
    </row>
    <row r="150" spans="1:5" ht="17.25" customHeight="1" x14ac:dyDescent="0.3">
      <c r="A150" s="20" t="s">
        <v>725</v>
      </c>
      <c r="B150" s="1039"/>
      <c r="C150" s="230" t="s">
        <v>1141</v>
      </c>
      <c r="D150" s="1062"/>
      <c r="E150" s="246"/>
    </row>
    <row r="151" spans="1:5" customFormat="1" ht="36" customHeight="1" x14ac:dyDescent="0.3">
      <c r="A151" s="606" t="s">
        <v>1360</v>
      </c>
      <c r="B151" s="607"/>
      <c r="C151" s="607"/>
      <c r="D151" s="607"/>
      <c r="E151" s="1068"/>
    </row>
    <row r="152" spans="1:5" customFormat="1" ht="9.9" customHeight="1" x14ac:dyDescent="0.3">
      <c r="A152" s="609" t="s">
        <v>1584</v>
      </c>
      <c r="B152" s="610"/>
      <c r="C152" s="610"/>
      <c r="D152" s="610"/>
      <c r="E152" s="611"/>
    </row>
    <row r="153" spans="1:5" customFormat="1" ht="9.9" customHeight="1" x14ac:dyDescent="0.3">
      <c r="A153" s="609"/>
      <c r="B153" s="610"/>
      <c r="C153" s="610"/>
      <c r="D153" s="610"/>
      <c r="E153" s="611"/>
    </row>
    <row r="154" spans="1:5" customFormat="1" ht="9.9" customHeight="1" x14ac:dyDescent="0.3">
      <c r="A154" s="612"/>
      <c r="B154" s="613"/>
      <c r="C154" s="613"/>
      <c r="D154" s="613"/>
      <c r="E154" s="614"/>
    </row>
  </sheetData>
  <mergeCells count="70">
    <mergeCell ref="D24:D25"/>
    <mergeCell ref="D9:D10"/>
    <mergeCell ref="D11:D12"/>
    <mergeCell ref="D14:D15"/>
    <mergeCell ref="D16:D17"/>
    <mergeCell ref="D20:D22"/>
    <mergeCell ref="A98:A99"/>
    <mergeCell ref="A87:E87"/>
    <mergeCell ref="A95:E95"/>
    <mergeCell ref="D37:D47"/>
    <mergeCell ref="D27:D35"/>
    <mergeCell ref="A89:A90"/>
    <mergeCell ref="D88:D94"/>
    <mergeCell ref="A36:E36"/>
    <mergeCell ref="A48:E48"/>
    <mergeCell ref="A33:A35"/>
    <mergeCell ref="A28:A29"/>
    <mergeCell ref="A152:E154"/>
    <mergeCell ref="E136:E137"/>
    <mergeCell ref="E138:E139"/>
    <mergeCell ref="D109:D118"/>
    <mergeCell ref="D120:D139"/>
    <mergeCell ref="A120:A121"/>
    <mergeCell ref="A122:A123"/>
    <mergeCell ref="A124:A125"/>
    <mergeCell ref="A128:A129"/>
    <mergeCell ref="A130:A131"/>
    <mergeCell ref="A132:A133"/>
    <mergeCell ref="A134:A135"/>
    <mergeCell ref="A119:E119"/>
    <mergeCell ref="E122:E123"/>
    <mergeCell ref="E124:E125"/>
    <mergeCell ref="B145:B150"/>
    <mergeCell ref="D145:D150"/>
    <mergeCell ref="A140:E140"/>
    <mergeCell ref="A144:E144"/>
    <mergeCell ref="A151:E151"/>
    <mergeCell ref="A136:A137"/>
    <mergeCell ref="A138:A139"/>
    <mergeCell ref="A141:A142"/>
    <mergeCell ref="D141:D143"/>
    <mergeCell ref="E141:E142"/>
    <mergeCell ref="A7:E7"/>
    <mergeCell ref="E28:E29"/>
    <mergeCell ref="E33:E35"/>
    <mergeCell ref="E96:E97"/>
    <mergeCell ref="E98:E99"/>
    <mergeCell ref="A8:E8"/>
    <mergeCell ref="A13:E13"/>
    <mergeCell ref="A23:E23"/>
    <mergeCell ref="A26:E26"/>
    <mergeCell ref="D96:D107"/>
    <mergeCell ref="A102:A103"/>
    <mergeCell ref="A104:A105"/>
    <mergeCell ref="A106:A107"/>
    <mergeCell ref="A96:A97"/>
    <mergeCell ref="D49:D86"/>
    <mergeCell ref="E20:E22"/>
    <mergeCell ref="E132:E133"/>
    <mergeCell ref="E134:E135"/>
    <mergeCell ref="E100:E101"/>
    <mergeCell ref="E102:E103"/>
    <mergeCell ref="E104:E105"/>
    <mergeCell ref="E106:E107"/>
    <mergeCell ref="E120:E121"/>
    <mergeCell ref="A108:E108"/>
    <mergeCell ref="A100:A101"/>
    <mergeCell ref="A126:A127"/>
    <mergeCell ref="E128:E129"/>
    <mergeCell ref="E130:E131"/>
  </mergeCells>
  <hyperlinks>
    <hyperlink ref="A7:C7" location="Содержание!A1" display="Обратно в оглавление" xr:uid="{00000000-0004-0000-1400-000000000000}"/>
  </hyperlinks>
  <pageMargins left="0.7" right="0.7" top="0.75" bottom="0.75" header="0.3" footer="0.3"/>
  <pageSetup paperSize="9" scale="20" fitToWidth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2">
    <tabColor rgb="FF0FB139"/>
  </sheetPr>
  <dimension ref="A1:H69"/>
  <sheetViews>
    <sheetView showGridLines="0" zoomScaleNormal="100" workbookViewId="0">
      <pane ySplit="6" topLeftCell="A64" activePane="bottomLeft" state="frozen"/>
      <selection activeCell="C13" sqref="A13:XFD13"/>
      <selection pane="bottomLeft" sqref="A1:XFD5"/>
    </sheetView>
  </sheetViews>
  <sheetFormatPr defaultColWidth="9.109375" defaultRowHeight="13.8" x14ac:dyDescent="0.3"/>
  <cols>
    <col min="1" max="1" width="43" style="19" customWidth="1"/>
    <col min="2" max="2" width="11.6640625" style="82" customWidth="1"/>
    <col min="3" max="3" width="13.44140625" style="83" customWidth="1"/>
    <col min="4" max="5" width="42.88671875" style="82" customWidth="1"/>
    <col min="6" max="16384" width="9.109375" style="19"/>
  </cols>
  <sheetData>
    <row r="1" spans="1:8" ht="15" customHeight="1" x14ac:dyDescent="0.3">
      <c r="A1" s="165"/>
      <c r="E1" s="208"/>
    </row>
    <row r="2" spans="1:8" ht="15" customHeight="1" x14ac:dyDescent="0.3">
      <c r="A2" s="121"/>
      <c r="E2" s="209"/>
    </row>
    <row r="3" spans="1:8" ht="15" customHeight="1" x14ac:dyDescent="0.3">
      <c r="A3" s="124"/>
      <c r="E3" s="208"/>
    </row>
    <row r="4" spans="1:8" ht="15" customHeight="1" x14ac:dyDescent="0.3">
      <c r="A4" s="124"/>
      <c r="E4" s="208"/>
    </row>
    <row r="5" spans="1:8" ht="15" customHeight="1" x14ac:dyDescent="0.3"/>
    <row r="6" spans="1:8" ht="27" customHeight="1" x14ac:dyDescent="0.3">
      <c r="A6" s="143" t="s">
        <v>12</v>
      </c>
      <c r="B6" s="143" t="s">
        <v>122</v>
      </c>
      <c r="C6" s="156" t="s">
        <v>594</v>
      </c>
      <c r="D6" s="141" t="s">
        <v>145</v>
      </c>
      <c r="E6" s="153" t="s">
        <v>14</v>
      </c>
    </row>
    <row r="7" spans="1:8" customFormat="1" ht="20.25" customHeight="1" x14ac:dyDescent="0.3">
      <c r="A7" s="625" t="s">
        <v>131</v>
      </c>
      <c r="B7" s="626"/>
      <c r="C7" s="626"/>
      <c r="D7" s="626"/>
      <c r="E7" s="626"/>
    </row>
    <row r="8" spans="1:8" ht="18" customHeight="1" x14ac:dyDescent="0.35">
      <c r="A8" s="736" t="s">
        <v>604</v>
      </c>
      <c r="B8" s="736"/>
      <c r="C8" s="736"/>
      <c r="D8" s="736"/>
      <c r="E8" s="160"/>
    </row>
    <row r="9" spans="1:8" ht="57" customHeight="1" x14ac:dyDescent="0.3">
      <c r="A9" s="161" t="s">
        <v>726</v>
      </c>
      <c r="B9" s="81" t="s">
        <v>123</v>
      </c>
      <c r="C9" s="230">
        <v>326</v>
      </c>
      <c r="D9" s="1072"/>
      <c r="E9" s="162" t="s">
        <v>729</v>
      </c>
    </row>
    <row r="10" spans="1:8" ht="30" customHeight="1" x14ac:dyDescent="0.3">
      <c r="A10" s="1077" t="s">
        <v>727</v>
      </c>
      <c r="B10" s="81" t="s">
        <v>472</v>
      </c>
      <c r="C10" s="230" t="s">
        <v>1100</v>
      </c>
      <c r="D10" s="1026"/>
      <c r="E10" s="1058" t="s">
        <v>730</v>
      </c>
      <c r="H10" s="105"/>
    </row>
    <row r="11" spans="1:8" ht="30" customHeight="1" x14ac:dyDescent="0.3">
      <c r="A11" s="1057"/>
      <c r="B11" s="81" t="s">
        <v>123</v>
      </c>
      <c r="C11" s="230">
        <v>466</v>
      </c>
      <c r="D11" s="104"/>
      <c r="E11" s="1058"/>
    </row>
    <row r="12" spans="1:8" ht="30" hidden="1" customHeight="1" x14ac:dyDescent="0.3">
      <c r="A12" s="1077" t="s">
        <v>728</v>
      </c>
      <c r="B12" s="81" t="s">
        <v>472</v>
      </c>
      <c r="C12" s="230" t="s">
        <v>1100</v>
      </c>
      <c r="D12" s="1026"/>
      <c r="E12" s="1058" t="s">
        <v>731</v>
      </c>
    </row>
    <row r="13" spans="1:8" ht="30" customHeight="1" x14ac:dyDescent="0.3">
      <c r="A13" s="1057"/>
      <c r="B13" s="81" t="s">
        <v>123</v>
      </c>
      <c r="C13" s="230">
        <v>640</v>
      </c>
      <c r="D13" s="1026"/>
      <c r="E13" s="1058"/>
    </row>
    <row r="14" spans="1:8" ht="54.9" customHeight="1" x14ac:dyDescent="0.3">
      <c r="A14" s="161" t="s">
        <v>1406</v>
      </c>
      <c r="B14" s="81" t="s">
        <v>123</v>
      </c>
      <c r="C14" s="230">
        <v>940</v>
      </c>
      <c r="D14" s="1027"/>
      <c r="E14" s="162" t="s">
        <v>751</v>
      </c>
    </row>
    <row r="15" spans="1:8" ht="21.75" customHeight="1" x14ac:dyDescent="0.35">
      <c r="A15" s="736" t="s">
        <v>605</v>
      </c>
      <c r="B15" s="736"/>
      <c r="C15" s="736"/>
      <c r="D15" s="736"/>
      <c r="E15" s="160"/>
    </row>
    <row r="16" spans="1:8" ht="54.9" customHeight="1" x14ac:dyDescent="0.3">
      <c r="A16" s="161" t="s">
        <v>732</v>
      </c>
      <c r="B16" s="81" t="s">
        <v>473</v>
      </c>
      <c r="C16" s="230">
        <v>423</v>
      </c>
      <c r="D16" s="1072"/>
      <c r="E16" s="162" t="s">
        <v>742</v>
      </c>
    </row>
    <row r="17" spans="1:5" ht="54.9" customHeight="1" x14ac:dyDescent="0.3">
      <c r="A17" s="161" t="s">
        <v>733</v>
      </c>
      <c r="B17" s="81" t="s">
        <v>473</v>
      </c>
      <c r="C17" s="230">
        <v>445</v>
      </c>
      <c r="D17" s="1026"/>
      <c r="E17" s="162" t="s">
        <v>743</v>
      </c>
    </row>
    <row r="18" spans="1:5" ht="54.9" hidden="1" customHeight="1" x14ac:dyDescent="0.3">
      <c r="A18" s="161" t="s">
        <v>734</v>
      </c>
      <c r="B18" s="81" t="s">
        <v>473</v>
      </c>
      <c r="C18" s="230" t="s">
        <v>1100</v>
      </c>
      <c r="D18" s="1026"/>
      <c r="E18" s="162" t="s">
        <v>744</v>
      </c>
    </row>
    <row r="19" spans="1:5" ht="54.9" customHeight="1" x14ac:dyDescent="0.3">
      <c r="A19" s="161" t="s">
        <v>735</v>
      </c>
      <c r="B19" s="81" t="s">
        <v>473</v>
      </c>
      <c r="C19" s="230">
        <v>470</v>
      </c>
      <c r="D19" s="1026"/>
      <c r="E19" s="162" t="s">
        <v>745</v>
      </c>
    </row>
    <row r="20" spans="1:5" ht="26.25" hidden="1" customHeight="1" x14ac:dyDescent="0.3">
      <c r="A20" s="1077" t="s">
        <v>736</v>
      </c>
      <c r="B20" s="81" t="s">
        <v>90</v>
      </c>
      <c r="C20" s="230" t="s">
        <v>1100</v>
      </c>
      <c r="D20" s="104"/>
      <c r="E20" s="1058" t="s">
        <v>742</v>
      </c>
    </row>
    <row r="21" spans="1:5" ht="27" hidden="1" customHeight="1" x14ac:dyDescent="0.3">
      <c r="A21" s="1078"/>
      <c r="B21" s="81" t="s">
        <v>606</v>
      </c>
      <c r="C21" s="230" t="s">
        <v>1100</v>
      </c>
      <c r="D21" s="104"/>
      <c r="E21" s="1058"/>
    </row>
    <row r="22" spans="1:5" ht="26.25" customHeight="1" x14ac:dyDescent="0.3">
      <c r="A22" s="1057"/>
      <c r="B22" s="81" t="s">
        <v>123</v>
      </c>
      <c r="C22" s="230">
        <v>406</v>
      </c>
      <c r="D22" s="104"/>
      <c r="E22" s="1058"/>
    </row>
    <row r="23" spans="1:5" ht="54.9" customHeight="1" x14ac:dyDescent="0.3">
      <c r="A23" s="161" t="s">
        <v>737</v>
      </c>
      <c r="B23" s="81" t="s">
        <v>123</v>
      </c>
      <c r="C23" s="230">
        <v>347</v>
      </c>
      <c r="D23" s="1026"/>
      <c r="E23" s="162" t="s">
        <v>746</v>
      </c>
    </row>
    <row r="24" spans="1:5" ht="54.9" customHeight="1" x14ac:dyDescent="0.3">
      <c r="A24" s="161" t="s">
        <v>738</v>
      </c>
      <c r="B24" s="81" t="s">
        <v>123</v>
      </c>
      <c r="C24" s="230">
        <v>385</v>
      </c>
      <c r="D24" s="1026"/>
      <c r="E24" s="162" t="s">
        <v>747</v>
      </c>
    </row>
    <row r="25" spans="1:5" ht="54.9" customHeight="1" x14ac:dyDescent="0.3">
      <c r="A25" s="161" t="s">
        <v>739</v>
      </c>
      <c r="B25" s="81" t="s">
        <v>123</v>
      </c>
      <c r="C25" s="230">
        <v>427</v>
      </c>
      <c r="D25" s="1026"/>
      <c r="E25" s="162" t="s">
        <v>748</v>
      </c>
    </row>
    <row r="26" spans="1:5" ht="54.9" customHeight="1" x14ac:dyDescent="0.3">
      <c r="A26" s="161" t="s">
        <v>740</v>
      </c>
      <c r="B26" s="81" t="s">
        <v>123</v>
      </c>
      <c r="C26" s="230">
        <v>391</v>
      </c>
      <c r="D26" s="1026"/>
      <c r="E26" s="162" t="s">
        <v>749</v>
      </c>
    </row>
    <row r="27" spans="1:5" ht="54.9" customHeight="1" x14ac:dyDescent="0.3">
      <c r="A27" s="161" t="s">
        <v>741</v>
      </c>
      <c r="B27" s="81" t="s">
        <v>87</v>
      </c>
      <c r="C27" s="230">
        <v>379</v>
      </c>
      <c r="D27" s="1027"/>
      <c r="E27" s="162" t="s">
        <v>750</v>
      </c>
    </row>
    <row r="28" spans="1:5" ht="21" customHeight="1" x14ac:dyDescent="0.35">
      <c r="A28" s="736" t="s">
        <v>607</v>
      </c>
      <c r="B28" s="736"/>
      <c r="C28" s="736"/>
      <c r="D28" s="736"/>
      <c r="E28" s="160"/>
    </row>
    <row r="29" spans="1:5" ht="30" customHeight="1" x14ac:dyDescent="0.3">
      <c r="A29" s="1077" t="s">
        <v>752</v>
      </c>
      <c r="B29" s="81" t="s">
        <v>487</v>
      </c>
      <c r="C29" s="230" t="s">
        <v>1100</v>
      </c>
      <c r="D29" s="1072"/>
      <c r="E29" s="1051" t="s">
        <v>753</v>
      </c>
    </row>
    <row r="30" spans="1:5" ht="30" customHeight="1" x14ac:dyDescent="0.3">
      <c r="A30" s="1079"/>
      <c r="B30" s="81" t="s">
        <v>608</v>
      </c>
      <c r="C30" s="230" t="s">
        <v>1100</v>
      </c>
      <c r="D30" s="1026"/>
      <c r="E30" s="1052"/>
    </row>
    <row r="31" spans="1:5" ht="21.75" customHeight="1" x14ac:dyDescent="0.35">
      <c r="A31" s="736" t="s">
        <v>609</v>
      </c>
      <c r="B31" s="736"/>
      <c r="C31" s="736"/>
      <c r="D31" s="736"/>
      <c r="E31" s="160"/>
    </row>
    <row r="32" spans="1:5" ht="33" customHeight="1" x14ac:dyDescent="0.3">
      <c r="A32" s="260" t="s">
        <v>754</v>
      </c>
      <c r="B32" s="81" t="s">
        <v>87</v>
      </c>
      <c r="C32" s="230">
        <v>594</v>
      </c>
      <c r="D32" s="1072"/>
      <c r="E32" s="205" t="s">
        <v>759</v>
      </c>
    </row>
    <row r="33" spans="1:5" ht="33" customHeight="1" x14ac:dyDescent="0.3">
      <c r="A33" s="1074" t="s">
        <v>755</v>
      </c>
      <c r="B33" s="81" t="s">
        <v>515</v>
      </c>
      <c r="C33" s="230" t="s">
        <v>1100</v>
      </c>
      <c r="D33" s="1026"/>
      <c r="E33" s="1073" t="s">
        <v>760</v>
      </c>
    </row>
    <row r="34" spans="1:5" ht="33" customHeight="1" x14ac:dyDescent="0.3">
      <c r="A34" s="1075"/>
      <c r="B34" s="81" t="s">
        <v>87</v>
      </c>
      <c r="C34" s="230">
        <v>703</v>
      </c>
      <c r="D34" s="1026"/>
      <c r="E34" s="1073"/>
    </row>
    <row r="35" spans="1:5" ht="33" customHeight="1" x14ac:dyDescent="0.3">
      <c r="A35" s="260" t="s">
        <v>756</v>
      </c>
      <c r="B35" s="81" t="s">
        <v>123</v>
      </c>
      <c r="C35" s="230">
        <v>481</v>
      </c>
      <c r="D35" s="1026"/>
      <c r="E35" s="205" t="s">
        <v>761</v>
      </c>
    </row>
    <row r="36" spans="1:5" ht="33" customHeight="1" x14ac:dyDescent="0.3">
      <c r="A36" s="1074" t="s">
        <v>757</v>
      </c>
      <c r="B36" s="81" t="s">
        <v>90</v>
      </c>
      <c r="C36" s="230" t="s">
        <v>1100</v>
      </c>
      <c r="D36" s="1026"/>
      <c r="E36" s="1073" t="s">
        <v>762</v>
      </c>
    </row>
    <row r="37" spans="1:5" ht="33" customHeight="1" x14ac:dyDescent="0.3">
      <c r="A37" s="1075"/>
      <c r="B37" s="81" t="s">
        <v>610</v>
      </c>
      <c r="C37" s="230">
        <v>442</v>
      </c>
      <c r="D37" s="1026"/>
      <c r="E37" s="1073"/>
    </row>
    <row r="38" spans="1:5" ht="33" customHeight="1" x14ac:dyDescent="0.3">
      <c r="A38" s="1077" t="s">
        <v>758</v>
      </c>
      <c r="B38" s="81" t="s">
        <v>515</v>
      </c>
      <c r="C38" s="230" t="s">
        <v>1100</v>
      </c>
      <c r="D38" s="1026"/>
      <c r="E38" s="1058" t="s">
        <v>763</v>
      </c>
    </row>
    <row r="39" spans="1:5" ht="33" customHeight="1" x14ac:dyDescent="0.3">
      <c r="A39" s="1057"/>
      <c r="B39" s="81" t="s">
        <v>87</v>
      </c>
      <c r="C39" s="230">
        <v>694</v>
      </c>
      <c r="D39" s="1027"/>
      <c r="E39" s="1058"/>
    </row>
    <row r="40" spans="1:5" ht="21.75" customHeight="1" x14ac:dyDescent="0.35">
      <c r="A40" s="736" t="s">
        <v>617</v>
      </c>
      <c r="B40" s="736"/>
      <c r="C40" s="736"/>
      <c r="D40" s="736"/>
      <c r="E40" s="160"/>
    </row>
    <row r="41" spans="1:5" ht="33" customHeight="1" x14ac:dyDescent="0.3">
      <c r="A41" s="261" t="s">
        <v>764</v>
      </c>
      <c r="B41" s="81" t="s">
        <v>123</v>
      </c>
      <c r="C41" s="504">
        <v>641</v>
      </c>
      <c r="D41" s="1072"/>
      <c r="E41" s="206" t="s">
        <v>779</v>
      </c>
    </row>
    <row r="42" spans="1:5" ht="33" customHeight="1" x14ac:dyDescent="0.3">
      <c r="A42" s="261" t="s">
        <v>765</v>
      </c>
      <c r="B42" s="81" t="s">
        <v>123</v>
      </c>
      <c r="C42" s="504">
        <v>760</v>
      </c>
      <c r="D42" s="1026"/>
      <c r="E42" s="206" t="s">
        <v>780</v>
      </c>
    </row>
    <row r="43" spans="1:5" ht="33" customHeight="1" x14ac:dyDescent="0.3">
      <c r="A43" s="261" t="s">
        <v>766</v>
      </c>
      <c r="B43" s="81" t="s">
        <v>123</v>
      </c>
      <c r="C43" s="504">
        <v>812</v>
      </c>
      <c r="D43" s="1026"/>
      <c r="E43" s="206" t="s">
        <v>781</v>
      </c>
    </row>
    <row r="44" spans="1:5" ht="33" customHeight="1" x14ac:dyDescent="0.3">
      <c r="A44" s="261" t="s">
        <v>767</v>
      </c>
      <c r="B44" s="81" t="s">
        <v>123</v>
      </c>
      <c r="C44" s="504">
        <v>812</v>
      </c>
      <c r="D44" s="1026"/>
      <c r="E44" s="206" t="s">
        <v>781</v>
      </c>
    </row>
    <row r="45" spans="1:5" ht="20.25" customHeight="1" x14ac:dyDescent="0.35">
      <c r="A45" s="736" t="s">
        <v>611</v>
      </c>
      <c r="B45" s="736"/>
      <c r="C45" s="736"/>
      <c r="D45" s="736"/>
      <c r="E45" s="160"/>
    </row>
    <row r="46" spans="1:5" ht="30" customHeight="1" x14ac:dyDescent="0.3">
      <c r="A46" s="161" t="s">
        <v>768</v>
      </c>
      <c r="B46" s="81" t="s">
        <v>123</v>
      </c>
      <c r="C46" s="230">
        <v>355</v>
      </c>
      <c r="D46" s="1072"/>
      <c r="E46" s="162" t="s">
        <v>782</v>
      </c>
    </row>
    <row r="47" spans="1:5" ht="30" hidden="1" customHeight="1" x14ac:dyDescent="0.3">
      <c r="A47" s="161" t="s">
        <v>769</v>
      </c>
      <c r="B47" s="81" t="s">
        <v>123</v>
      </c>
      <c r="C47" s="230" t="s">
        <v>1100</v>
      </c>
      <c r="D47" s="1026"/>
      <c r="E47" s="162" t="s">
        <v>783</v>
      </c>
    </row>
    <row r="48" spans="1:5" ht="30" customHeight="1" x14ac:dyDescent="0.3">
      <c r="A48" s="231" t="s">
        <v>770</v>
      </c>
      <c r="B48" s="81" t="s">
        <v>87</v>
      </c>
      <c r="C48" s="230">
        <v>533</v>
      </c>
      <c r="D48" s="1026"/>
      <c r="E48" s="162" t="s">
        <v>784</v>
      </c>
    </row>
    <row r="49" spans="1:5" ht="30" customHeight="1" x14ac:dyDescent="0.3">
      <c r="A49" s="161" t="s">
        <v>789</v>
      </c>
      <c r="B49" s="81" t="s">
        <v>87</v>
      </c>
      <c r="C49" s="230">
        <v>666</v>
      </c>
      <c r="D49" s="1026"/>
      <c r="E49" s="162" t="s">
        <v>790</v>
      </c>
    </row>
    <row r="50" spans="1:5" ht="42.75" customHeight="1" x14ac:dyDescent="0.3">
      <c r="A50" s="161" t="s">
        <v>787</v>
      </c>
      <c r="B50" s="81" t="s">
        <v>87</v>
      </c>
      <c r="C50" s="230">
        <v>441</v>
      </c>
      <c r="D50" s="1026"/>
      <c r="E50" s="162" t="s">
        <v>788</v>
      </c>
    </row>
    <row r="51" spans="1:5" ht="18" x14ac:dyDescent="0.35">
      <c r="A51" s="736" t="s">
        <v>612</v>
      </c>
      <c r="B51" s="736"/>
      <c r="C51" s="736"/>
      <c r="D51" s="736"/>
      <c r="E51" s="160"/>
    </row>
    <row r="52" spans="1:5" ht="30" customHeight="1" x14ac:dyDescent="0.3">
      <c r="A52" s="161" t="s">
        <v>771</v>
      </c>
      <c r="B52" s="81" t="s">
        <v>123</v>
      </c>
      <c r="C52" s="230">
        <v>330</v>
      </c>
      <c r="D52" s="1061"/>
      <c r="E52" s="162" t="s">
        <v>785</v>
      </c>
    </row>
    <row r="53" spans="1:5" ht="30" customHeight="1" x14ac:dyDescent="0.3">
      <c r="A53" s="231" t="s">
        <v>772</v>
      </c>
      <c r="B53" s="81" t="s">
        <v>123</v>
      </c>
      <c r="C53" s="230">
        <v>386</v>
      </c>
      <c r="D53" s="1061"/>
      <c r="E53" s="162" t="s">
        <v>785</v>
      </c>
    </row>
    <row r="54" spans="1:5" ht="30" customHeight="1" x14ac:dyDescent="0.3">
      <c r="A54" s="161" t="s">
        <v>773</v>
      </c>
      <c r="B54" s="81" t="s">
        <v>123</v>
      </c>
      <c r="C54" s="230">
        <v>375</v>
      </c>
      <c r="D54" s="1061"/>
      <c r="E54" s="162" t="s">
        <v>786</v>
      </c>
    </row>
    <row r="55" spans="1:5" ht="30" customHeight="1" x14ac:dyDescent="0.3">
      <c r="A55" s="161" t="s">
        <v>774</v>
      </c>
      <c r="B55" s="81" t="s">
        <v>123</v>
      </c>
      <c r="C55" s="230">
        <v>415</v>
      </c>
      <c r="D55" s="1061"/>
      <c r="E55" s="162" t="s">
        <v>786</v>
      </c>
    </row>
    <row r="56" spans="1:5" ht="18" x14ac:dyDescent="0.35">
      <c r="A56" s="736" t="s">
        <v>613</v>
      </c>
      <c r="B56" s="736"/>
      <c r="C56" s="736"/>
      <c r="D56" s="736"/>
      <c r="E56" s="160"/>
    </row>
    <row r="57" spans="1:5" ht="30" customHeight="1" x14ac:dyDescent="0.3">
      <c r="A57" s="259" t="s">
        <v>1135</v>
      </c>
      <c r="B57" s="81" t="s">
        <v>123</v>
      </c>
      <c r="C57" s="230">
        <v>290</v>
      </c>
      <c r="D57" s="1061"/>
      <c r="E57" s="189" t="s">
        <v>791</v>
      </c>
    </row>
    <row r="58" spans="1:5" ht="30" customHeight="1" x14ac:dyDescent="0.3">
      <c r="A58" s="259" t="s">
        <v>775</v>
      </c>
      <c r="B58" s="81" t="s">
        <v>615</v>
      </c>
      <c r="C58" s="230">
        <v>335</v>
      </c>
      <c r="D58" s="1061"/>
      <c r="E58" s="189" t="s">
        <v>792</v>
      </c>
    </row>
    <row r="59" spans="1:5" ht="18" x14ac:dyDescent="0.35">
      <c r="A59" s="736" t="s">
        <v>614</v>
      </c>
      <c r="B59" s="736"/>
      <c r="C59" s="736"/>
      <c r="D59" s="736"/>
      <c r="E59" s="160"/>
    </row>
    <row r="60" spans="1:5" ht="23.1" customHeight="1" x14ac:dyDescent="0.3">
      <c r="A60" s="1076" t="s">
        <v>776</v>
      </c>
      <c r="B60" s="79" t="s">
        <v>527</v>
      </c>
      <c r="C60" s="230" t="s">
        <v>1100</v>
      </c>
      <c r="D60" s="1061"/>
      <c r="E60" s="1051" t="s">
        <v>793</v>
      </c>
    </row>
    <row r="61" spans="1:5" ht="23.1" customHeight="1" x14ac:dyDescent="0.3">
      <c r="A61" s="1052"/>
      <c r="B61" s="79" t="s">
        <v>515</v>
      </c>
      <c r="C61" s="230" t="s">
        <v>1100</v>
      </c>
      <c r="D61" s="1061"/>
      <c r="E61" s="1052"/>
    </row>
    <row r="62" spans="1:5" ht="23.1" customHeight="1" x14ac:dyDescent="0.3">
      <c r="A62" s="1076" t="s">
        <v>777</v>
      </c>
      <c r="B62" s="79" t="s">
        <v>123</v>
      </c>
      <c r="C62" s="230" t="s">
        <v>1100</v>
      </c>
      <c r="D62" s="1061"/>
      <c r="E62" s="1051" t="s">
        <v>794</v>
      </c>
    </row>
    <row r="63" spans="1:5" ht="23.1" customHeight="1" x14ac:dyDescent="0.3">
      <c r="A63" s="1052"/>
      <c r="B63" s="79" t="s">
        <v>472</v>
      </c>
      <c r="C63" s="230" t="s">
        <v>1100</v>
      </c>
      <c r="D63" s="1061"/>
      <c r="E63" s="1052"/>
    </row>
    <row r="64" spans="1:5" ht="18" x14ac:dyDescent="0.35">
      <c r="A64" s="736" t="s">
        <v>127</v>
      </c>
      <c r="B64" s="736"/>
      <c r="C64" s="736"/>
      <c r="D64" s="736"/>
      <c r="E64" s="160"/>
    </row>
    <row r="65" spans="1:5" ht="93" customHeight="1" x14ac:dyDescent="0.3">
      <c r="A65" s="258" t="s">
        <v>778</v>
      </c>
      <c r="B65" s="81">
        <v>10</v>
      </c>
      <c r="C65" s="230" t="s">
        <v>1100</v>
      </c>
      <c r="D65" s="145"/>
      <c r="E65" s="162" t="s">
        <v>795</v>
      </c>
    </row>
    <row r="66" spans="1:5" customFormat="1" ht="36" customHeight="1" x14ac:dyDescent="0.3">
      <c r="A66" s="606" t="s">
        <v>1360</v>
      </c>
      <c r="B66" s="607"/>
      <c r="C66" s="607"/>
      <c r="D66" s="607"/>
      <c r="E66" s="608"/>
    </row>
    <row r="67" spans="1:5" customFormat="1" ht="9.9" customHeight="1" x14ac:dyDescent="0.3">
      <c r="A67" s="609" t="s">
        <v>1584</v>
      </c>
      <c r="B67" s="610"/>
      <c r="C67" s="610"/>
      <c r="D67" s="610"/>
      <c r="E67" s="610"/>
    </row>
    <row r="68" spans="1:5" customFormat="1" ht="9.9" customHeight="1" x14ac:dyDescent="0.3">
      <c r="A68" s="609"/>
      <c r="B68" s="610"/>
      <c r="C68" s="610"/>
      <c r="D68" s="610"/>
      <c r="E68" s="610"/>
    </row>
    <row r="69" spans="1:5" customFormat="1" ht="9.9" customHeight="1" x14ac:dyDescent="0.3">
      <c r="A69" s="609"/>
      <c r="B69" s="610"/>
      <c r="C69" s="610"/>
      <c r="D69" s="610"/>
      <c r="E69" s="610"/>
    </row>
  </sheetData>
  <mergeCells count="43">
    <mergeCell ref="A28:D28"/>
    <mergeCell ref="D29:D30"/>
    <mergeCell ref="D57:D58"/>
    <mergeCell ref="D32:D39"/>
    <mergeCell ref="A40:D40"/>
    <mergeCell ref="D41:D44"/>
    <mergeCell ref="A45:D45"/>
    <mergeCell ref="A36:A37"/>
    <mergeCell ref="A38:A39"/>
    <mergeCell ref="A56:D56"/>
    <mergeCell ref="A31:D31"/>
    <mergeCell ref="E10:E11"/>
    <mergeCell ref="E12:E13"/>
    <mergeCell ref="A7:E7"/>
    <mergeCell ref="E20:E22"/>
    <mergeCell ref="E29:E30"/>
    <mergeCell ref="A10:A11"/>
    <mergeCell ref="A12:A13"/>
    <mergeCell ref="A20:A22"/>
    <mergeCell ref="A29:A30"/>
    <mergeCell ref="A8:D8"/>
    <mergeCell ref="D9:D10"/>
    <mergeCell ref="D12:D14"/>
    <mergeCell ref="A15:D15"/>
    <mergeCell ref="D16:D17"/>
    <mergeCell ref="D18:D19"/>
    <mergeCell ref="D23:D27"/>
    <mergeCell ref="A66:E66"/>
    <mergeCell ref="A67:E69"/>
    <mergeCell ref="E33:E34"/>
    <mergeCell ref="E36:E37"/>
    <mergeCell ref="E38:E39"/>
    <mergeCell ref="E60:E61"/>
    <mergeCell ref="E62:E63"/>
    <mergeCell ref="A33:A34"/>
    <mergeCell ref="A64:D64"/>
    <mergeCell ref="A59:D59"/>
    <mergeCell ref="A60:A61"/>
    <mergeCell ref="D60:D63"/>
    <mergeCell ref="A62:A63"/>
    <mergeCell ref="D46:D50"/>
    <mergeCell ref="A51:D51"/>
    <mergeCell ref="D52:D55"/>
  </mergeCells>
  <hyperlinks>
    <hyperlink ref="A7:C7" location="Содержание!A1" display="Обратно в оглавление" xr:uid="{00000000-0004-0000-1500-000000000000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3">
    <tabColor rgb="FF0FB139"/>
    <pageSetUpPr fitToPage="1"/>
  </sheetPr>
  <dimension ref="A1:H28"/>
  <sheetViews>
    <sheetView showGridLines="0" workbookViewId="0">
      <pane ySplit="6" topLeftCell="A23" activePane="bottomLeft" state="frozen"/>
      <selection activeCell="A13" sqref="A13:XFD13"/>
      <selection pane="bottomLeft" sqref="A1:XFD5"/>
    </sheetView>
  </sheetViews>
  <sheetFormatPr defaultColWidth="9.109375" defaultRowHeight="13.8" x14ac:dyDescent="0.3"/>
  <cols>
    <col min="1" max="1" width="43" style="19" customWidth="1"/>
    <col min="2" max="2" width="11.6640625" style="82" customWidth="1"/>
    <col min="3" max="3" width="13.44140625" style="83" customWidth="1"/>
    <col min="4" max="5" width="42.88671875" style="82" customWidth="1"/>
    <col min="6" max="16384" width="9.109375" style="19"/>
  </cols>
  <sheetData>
    <row r="1" spans="1:8" ht="15" customHeight="1" x14ac:dyDescent="0.3">
      <c r="A1" s="165"/>
      <c r="E1" s="357"/>
    </row>
    <row r="2" spans="1:8" ht="15" customHeight="1" x14ac:dyDescent="0.3">
      <c r="A2" s="121"/>
      <c r="E2" s="209"/>
    </row>
    <row r="3" spans="1:8" ht="15" customHeight="1" x14ac:dyDescent="0.3">
      <c r="A3" s="124"/>
      <c r="E3" s="357"/>
    </row>
    <row r="4" spans="1:8" ht="15" customHeight="1" x14ac:dyDescent="0.3">
      <c r="A4" s="124"/>
      <c r="E4" s="357"/>
    </row>
    <row r="5" spans="1:8" ht="15" customHeight="1" x14ac:dyDescent="0.3"/>
    <row r="6" spans="1:8" ht="27" customHeight="1" x14ac:dyDescent="0.3">
      <c r="A6" s="350" t="s">
        <v>12</v>
      </c>
      <c r="B6" s="350" t="s">
        <v>122</v>
      </c>
      <c r="C6" s="156" t="s">
        <v>594</v>
      </c>
      <c r="D6" s="351" t="s">
        <v>145</v>
      </c>
      <c r="E6" s="153" t="s">
        <v>14</v>
      </c>
    </row>
    <row r="7" spans="1:8" s="310" customFormat="1" ht="20.25" customHeight="1" x14ac:dyDescent="0.3">
      <c r="A7" s="625" t="s">
        <v>131</v>
      </c>
      <c r="B7" s="626"/>
      <c r="C7" s="626"/>
      <c r="D7" s="626"/>
      <c r="E7" s="626"/>
    </row>
    <row r="8" spans="1:8" ht="18" customHeight="1" x14ac:dyDescent="0.35">
      <c r="A8" s="629" t="s">
        <v>604</v>
      </c>
      <c r="B8" s="630"/>
      <c r="C8" s="630"/>
      <c r="D8" s="630"/>
      <c r="E8" s="630"/>
    </row>
    <row r="9" spans="1:8" ht="57" customHeight="1" x14ac:dyDescent="0.3">
      <c r="A9" s="161" t="s">
        <v>1191</v>
      </c>
      <c r="B9" s="81" t="s">
        <v>123</v>
      </c>
      <c r="C9" s="230">
        <v>380</v>
      </c>
      <c r="D9" s="1072"/>
      <c r="E9" s="355" t="s">
        <v>1192</v>
      </c>
    </row>
    <row r="10" spans="1:8" ht="30" customHeight="1" x14ac:dyDescent="0.3">
      <c r="A10" s="356" t="s">
        <v>1193</v>
      </c>
      <c r="B10" s="81" t="s">
        <v>123</v>
      </c>
      <c r="C10" s="230">
        <v>460</v>
      </c>
      <c r="D10" s="1026"/>
      <c r="E10" s="355" t="s">
        <v>1195</v>
      </c>
      <c r="H10" s="105"/>
    </row>
    <row r="11" spans="1:8" ht="30" customHeight="1" x14ac:dyDescent="0.3">
      <c r="A11" s="356" t="s">
        <v>1194</v>
      </c>
      <c r="B11" s="81" t="s">
        <v>123</v>
      </c>
      <c r="C11" s="230">
        <v>490</v>
      </c>
      <c r="D11" s="354"/>
      <c r="E11" s="355" t="s">
        <v>1196</v>
      </c>
    </row>
    <row r="12" spans="1:8" ht="21.75" customHeight="1" x14ac:dyDescent="0.35">
      <c r="A12" s="1024" t="s">
        <v>1197</v>
      </c>
      <c r="B12" s="1025"/>
      <c r="C12" s="1025"/>
      <c r="D12" s="1025"/>
      <c r="E12" s="1025"/>
    </row>
    <row r="13" spans="1:8" ht="54.9" customHeight="1" x14ac:dyDescent="0.3">
      <c r="A13" s="161" t="s">
        <v>1198</v>
      </c>
      <c r="B13" s="81" t="s">
        <v>123</v>
      </c>
      <c r="C13" s="230">
        <v>417</v>
      </c>
      <c r="D13" s="1072"/>
      <c r="E13" s="355" t="s">
        <v>1200</v>
      </c>
    </row>
    <row r="14" spans="1:8" ht="54.9" customHeight="1" x14ac:dyDescent="0.3">
      <c r="A14" s="161" t="s">
        <v>1230</v>
      </c>
      <c r="B14" s="81" t="s">
        <v>123</v>
      </c>
      <c r="C14" s="230">
        <v>455</v>
      </c>
      <c r="D14" s="1026"/>
      <c r="E14" s="364" t="s">
        <v>1200</v>
      </c>
    </row>
    <row r="15" spans="1:8" ht="54.9" customHeight="1" x14ac:dyDescent="0.3">
      <c r="A15" s="161" t="s">
        <v>1199</v>
      </c>
      <c r="B15" s="81" t="s">
        <v>123</v>
      </c>
      <c r="C15" s="230">
        <v>510</v>
      </c>
      <c r="D15" s="1026"/>
      <c r="E15" s="364" t="s">
        <v>1201</v>
      </c>
    </row>
    <row r="16" spans="1:8" ht="54.9" customHeight="1" x14ac:dyDescent="0.3">
      <c r="A16" s="161" t="s">
        <v>1231</v>
      </c>
      <c r="B16" s="81" t="s">
        <v>123</v>
      </c>
      <c r="C16" s="230">
        <v>544</v>
      </c>
      <c r="D16" s="1027"/>
      <c r="E16" s="355" t="s">
        <v>1201</v>
      </c>
    </row>
    <row r="17" spans="1:5" ht="23.25" customHeight="1" x14ac:dyDescent="0.35">
      <c r="A17" s="1024" t="s">
        <v>1442</v>
      </c>
      <c r="B17" s="1025"/>
      <c r="C17" s="1025"/>
      <c r="D17" s="1025"/>
      <c r="E17" s="1025"/>
    </row>
    <row r="18" spans="1:5" ht="54.9" customHeight="1" x14ac:dyDescent="0.3">
      <c r="A18" s="161" t="s">
        <v>1202</v>
      </c>
      <c r="B18" s="81" t="s">
        <v>123</v>
      </c>
      <c r="C18" s="230">
        <v>555</v>
      </c>
      <c r="D18" s="1026"/>
      <c r="E18" s="355" t="s">
        <v>1204</v>
      </c>
    </row>
    <row r="19" spans="1:5" ht="54.9" customHeight="1" x14ac:dyDescent="0.3">
      <c r="A19" s="161" t="s">
        <v>1203</v>
      </c>
      <c r="B19" s="81" t="s">
        <v>123</v>
      </c>
      <c r="C19" s="230">
        <v>579</v>
      </c>
      <c r="D19" s="1026"/>
      <c r="E19" s="355" t="s">
        <v>1205</v>
      </c>
    </row>
    <row r="20" spans="1:5" ht="24.75" customHeight="1" x14ac:dyDescent="0.35">
      <c r="A20" s="1024" t="s">
        <v>1206</v>
      </c>
      <c r="B20" s="1025"/>
      <c r="C20" s="1025"/>
      <c r="D20" s="1025"/>
      <c r="E20" s="1025"/>
    </row>
    <row r="21" spans="1:5" ht="54.9" customHeight="1" x14ac:dyDescent="0.3">
      <c r="A21" s="161" t="s">
        <v>1207</v>
      </c>
      <c r="B21" s="81" t="s">
        <v>129</v>
      </c>
      <c r="C21" s="230">
        <v>647</v>
      </c>
      <c r="D21" s="1026"/>
      <c r="E21" s="355" t="s">
        <v>700</v>
      </c>
    </row>
    <row r="22" spans="1:5" ht="54.9" hidden="1" customHeight="1" x14ac:dyDescent="0.3">
      <c r="A22" s="161" t="s">
        <v>1408</v>
      </c>
      <c r="B22" s="81" t="s">
        <v>129</v>
      </c>
      <c r="C22" s="230" t="s">
        <v>1460</v>
      </c>
      <c r="D22" s="1026"/>
      <c r="E22" s="483" t="s">
        <v>700</v>
      </c>
    </row>
    <row r="23" spans="1:5" ht="54.9" customHeight="1" x14ac:dyDescent="0.3">
      <c r="A23" s="161" t="s">
        <v>1208</v>
      </c>
      <c r="B23" s="81" t="s">
        <v>606</v>
      </c>
      <c r="C23" s="230">
        <v>1379</v>
      </c>
      <c r="D23" s="1026"/>
      <c r="E23" s="355" t="s">
        <v>1210</v>
      </c>
    </row>
    <row r="24" spans="1:5" ht="54.9" customHeight="1" x14ac:dyDescent="0.3">
      <c r="A24" s="161" t="s">
        <v>1209</v>
      </c>
      <c r="B24" s="81" t="s">
        <v>606</v>
      </c>
      <c r="C24" s="230">
        <v>1708</v>
      </c>
      <c r="D24" s="1026"/>
      <c r="E24" s="355" t="s">
        <v>1210</v>
      </c>
    </row>
    <row r="25" spans="1:5" s="310" customFormat="1" ht="36" customHeight="1" x14ac:dyDescent="0.3">
      <c r="A25" s="606" t="s">
        <v>1360</v>
      </c>
      <c r="B25" s="607"/>
      <c r="C25" s="607"/>
      <c r="D25" s="607"/>
      <c r="E25" s="608"/>
    </row>
    <row r="26" spans="1:5" s="310" customFormat="1" ht="9.9" customHeight="1" x14ac:dyDescent="0.3">
      <c r="A26" s="609" t="s">
        <v>1584</v>
      </c>
      <c r="B26" s="610"/>
      <c r="C26" s="610"/>
      <c r="D26" s="610"/>
      <c r="E26" s="610"/>
    </row>
    <row r="27" spans="1:5" s="310" customFormat="1" ht="9.9" customHeight="1" x14ac:dyDescent="0.3">
      <c r="A27" s="609"/>
      <c r="B27" s="610"/>
      <c r="C27" s="610"/>
      <c r="D27" s="610"/>
      <c r="E27" s="610"/>
    </row>
    <row r="28" spans="1:5" s="310" customFormat="1" ht="9.9" customHeight="1" x14ac:dyDescent="0.3">
      <c r="A28" s="609"/>
      <c r="B28" s="610"/>
      <c r="C28" s="610"/>
      <c r="D28" s="610"/>
      <c r="E28" s="610"/>
    </row>
  </sheetData>
  <mergeCells count="11">
    <mergeCell ref="A7:E7"/>
    <mergeCell ref="D9:D10"/>
    <mergeCell ref="A25:E25"/>
    <mergeCell ref="A26:E28"/>
    <mergeCell ref="D13:D16"/>
    <mergeCell ref="D18:D19"/>
    <mergeCell ref="D21:D24"/>
    <mergeCell ref="A8:E8"/>
    <mergeCell ref="A12:E12"/>
    <mergeCell ref="A17:E17"/>
    <mergeCell ref="A20:E20"/>
  </mergeCells>
  <hyperlinks>
    <hyperlink ref="A7:C7" location="Содержание!A1" display="Обратно в оглавление" xr:uid="{00000000-0004-0000-1600-000000000000}"/>
  </hyperlinks>
  <pageMargins left="0.7" right="0.7" top="0.75" bottom="0.75" header="0.3" footer="0.3"/>
  <pageSetup paperSize="9" scale="3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4">
    <tabColor rgb="FF0FB139"/>
    <pageSetUpPr fitToPage="1"/>
  </sheetPr>
  <dimension ref="A1:H16"/>
  <sheetViews>
    <sheetView showGridLines="0" workbookViewId="0">
      <pane ySplit="6" topLeftCell="A10" activePane="bottomLeft" state="frozen"/>
      <selection activeCell="A13" sqref="A13:XFD13"/>
      <selection pane="bottomLeft" sqref="A1:XFD5"/>
    </sheetView>
  </sheetViews>
  <sheetFormatPr defaultColWidth="9.109375" defaultRowHeight="13.8" x14ac:dyDescent="0.3"/>
  <cols>
    <col min="1" max="1" width="43" style="19" customWidth="1"/>
    <col min="2" max="2" width="11.6640625" style="82" customWidth="1"/>
    <col min="3" max="3" width="13.44140625" style="83" customWidth="1"/>
    <col min="4" max="5" width="42.88671875" style="82" customWidth="1"/>
    <col min="6" max="16384" width="9.109375" style="19"/>
  </cols>
  <sheetData>
    <row r="1" spans="1:8" ht="15" customHeight="1" x14ac:dyDescent="0.3">
      <c r="A1" s="165"/>
      <c r="E1" s="399"/>
    </row>
    <row r="2" spans="1:8" ht="15" customHeight="1" x14ac:dyDescent="0.3">
      <c r="A2" s="121"/>
      <c r="E2" s="209"/>
    </row>
    <row r="3" spans="1:8" ht="15" customHeight="1" x14ac:dyDescent="0.3">
      <c r="A3" s="124"/>
      <c r="E3" s="399"/>
    </row>
    <row r="4" spans="1:8" ht="15" customHeight="1" x14ac:dyDescent="0.3">
      <c r="A4" s="124"/>
      <c r="E4" s="399"/>
    </row>
    <row r="5" spans="1:8" ht="15" customHeight="1" x14ac:dyDescent="0.3"/>
    <row r="6" spans="1:8" ht="27" customHeight="1" x14ac:dyDescent="0.3">
      <c r="A6" s="395" t="s">
        <v>12</v>
      </c>
      <c r="B6" s="395" t="s">
        <v>122</v>
      </c>
      <c r="C6" s="156" t="s">
        <v>594</v>
      </c>
      <c r="D6" s="396" t="s">
        <v>145</v>
      </c>
      <c r="E6" s="153" t="s">
        <v>14</v>
      </c>
    </row>
    <row r="7" spans="1:8" s="310" customFormat="1" ht="20.25" customHeight="1" x14ac:dyDescent="0.3">
      <c r="A7" s="625" t="s">
        <v>131</v>
      </c>
      <c r="B7" s="626"/>
      <c r="C7" s="626"/>
      <c r="D7" s="626"/>
      <c r="E7" s="626"/>
    </row>
    <row r="8" spans="1:8" ht="18" customHeight="1" x14ac:dyDescent="0.35">
      <c r="A8" s="629" t="s">
        <v>1197</v>
      </c>
      <c r="B8" s="630"/>
      <c r="C8" s="630"/>
      <c r="D8" s="630"/>
      <c r="E8" s="630"/>
    </row>
    <row r="9" spans="1:8" ht="68.25" customHeight="1" x14ac:dyDescent="0.3">
      <c r="A9" s="401" t="s">
        <v>1304</v>
      </c>
      <c r="B9" s="81" t="s">
        <v>123</v>
      </c>
      <c r="C9" s="230">
        <v>839</v>
      </c>
      <c r="D9" s="1072"/>
      <c r="E9" s="1051" t="s">
        <v>1200</v>
      </c>
    </row>
    <row r="10" spans="1:8" ht="57" customHeight="1" x14ac:dyDescent="0.3">
      <c r="A10" s="401" t="s">
        <v>1305</v>
      </c>
      <c r="B10" s="81" t="s">
        <v>123</v>
      </c>
      <c r="C10" s="230">
        <v>979</v>
      </c>
      <c r="D10" s="1026"/>
      <c r="E10" s="1052"/>
      <c r="H10" s="105"/>
    </row>
    <row r="11" spans="1:8" ht="23.25" customHeight="1" x14ac:dyDescent="0.35">
      <c r="A11" s="1024" t="s">
        <v>1441</v>
      </c>
      <c r="B11" s="1025"/>
      <c r="C11" s="1025"/>
      <c r="D11" s="1025"/>
      <c r="E11" s="1025"/>
    </row>
    <row r="12" spans="1:8" ht="125.25" customHeight="1" x14ac:dyDescent="0.3">
      <c r="A12" s="161" t="s">
        <v>1306</v>
      </c>
      <c r="B12" s="81" t="s">
        <v>123</v>
      </c>
      <c r="C12" s="230">
        <v>1109</v>
      </c>
      <c r="D12" s="397"/>
      <c r="E12" s="398" t="s">
        <v>1307</v>
      </c>
    </row>
    <row r="13" spans="1:8" s="310" customFormat="1" ht="36" customHeight="1" x14ac:dyDescent="0.3">
      <c r="A13" s="606" t="s">
        <v>1360</v>
      </c>
      <c r="B13" s="607"/>
      <c r="C13" s="607"/>
      <c r="D13" s="607"/>
      <c r="E13" s="608"/>
    </row>
    <row r="14" spans="1:8" s="310" customFormat="1" ht="9.9" customHeight="1" x14ac:dyDescent="0.3">
      <c r="A14" s="609" t="s">
        <v>1584</v>
      </c>
      <c r="B14" s="610"/>
      <c r="C14" s="610"/>
      <c r="D14" s="610"/>
      <c r="E14" s="610"/>
    </row>
    <row r="15" spans="1:8" s="310" customFormat="1" ht="9.9" customHeight="1" x14ac:dyDescent="0.3">
      <c r="A15" s="609"/>
      <c r="B15" s="610"/>
      <c r="C15" s="610"/>
      <c r="D15" s="610"/>
      <c r="E15" s="610"/>
    </row>
    <row r="16" spans="1:8" s="310" customFormat="1" ht="9.9" customHeight="1" x14ac:dyDescent="0.3">
      <c r="A16" s="609"/>
      <c r="B16" s="610"/>
      <c r="C16" s="610"/>
      <c r="D16" s="610"/>
      <c r="E16" s="610"/>
    </row>
  </sheetData>
  <mergeCells count="7">
    <mergeCell ref="A13:E13"/>
    <mergeCell ref="A14:E16"/>
    <mergeCell ref="E9:E10"/>
    <mergeCell ref="A7:E7"/>
    <mergeCell ref="D9:D10"/>
    <mergeCell ref="A8:E8"/>
    <mergeCell ref="A11:E11"/>
  </mergeCells>
  <hyperlinks>
    <hyperlink ref="A7:C7" location="Содержание!A1" display="Обратно в оглавление" xr:uid="{00000000-0004-0000-1700-000000000000}"/>
  </hyperlinks>
  <pageMargins left="0.7" right="0.7" top="0.75" bottom="0.75" header="0.3" footer="0.3"/>
  <pageSetup paperSize="9" scale="3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5">
    <tabColor rgb="FF0FB139"/>
    <pageSetUpPr fitToPage="1"/>
  </sheetPr>
  <dimension ref="A1:H22"/>
  <sheetViews>
    <sheetView showGridLines="0" workbookViewId="0">
      <pane ySplit="6" topLeftCell="A16" activePane="bottomLeft" state="frozen"/>
      <selection activeCell="A13" sqref="A13:XFD13"/>
      <selection pane="bottomLeft" sqref="A1:XFD5"/>
    </sheetView>
  </sheetViews>
  <sheetFormatPr defaultColWidth="9.109375" defaultRowHeight="13.8" x14ac:dyDescent="0.3"/>
  <cols>
    <col min="1" max="1" width="53.109375" style="19" customWidth="1"/>
    <col min="2" max="2" width="11.6640625" style="82" customWidth="1"/>
    <col min="3" max="3" width="13.44140625" style="83" customWidth="1"/>
    <col min="4" max="4" width="42.88671875" style="82" customWidth="1"/>
    <col min="5" max="5" width="44.44140625" style="82" customWidth="1"/>
    <col min="6" max="16384" width="9.109375" style="19"/>
  </cols>
  <sheetData>
    <row r="1" spans="1:8" ht="15" customHeight="1" x14ac:dyDescent="0.3">
      <c r="A1" s="165"/>
      <c r="E1" s="501"/>
    </row>
    <row r="2" spans="1:8" ht="15" customHeight="1" x14ac:dyDescent="0.3">
      <c r="A2" s="121"/>
      <c r="E2" s="209"/>
    </row>
    <row r="3" spans="1:8" ht="15" customHeight="1" x14ac:dyDescent="0.3">
      <c r="A3" s="124"/>
      <c r="E3" s="501"/>
    </row>
    <row r="4" spans="1:8" ht="15" customHeight="1" x14ac:dyDescent="0.3">
      <c r="A4" s="124"/>
      <c r="E4" s="501"/>
    </row>
    <row r="5" spans="1:8" ht="15" customHeight="1" x14ac:dyDescent="0.3"/>
    <row r="6" spans="1:8" ht="27" customHeight="1" x14ac:dyDescent="0.3">
      <c r="A6" s="497" t="s">
        <v>12</v>
      </c>
      <c r="B6" s="497" t="s">
        <v>122</v>
      </c>
      <c r="C6" s="156" t="s">
        <v>594</v>
      </c>
      <c r="D6" s="498" t="s">
        <v>145</v>
      </c>
      <c r="E6" s="153" t="s">
        <v>14</v>
      </c>
    </row>
    <row r="7" spans="1:8" s="310" customFormat="1" ht="20.25" customHeight="1" x14ac:dyDescent="0.3">
      <c r="A7" s="625" t="s">
        <v>131</v>
      </c>
      <c r="B7" s="626"/>
      <c r="C7" s="626"/>
      <c r="D7" s="626"/>
      <c r="E7" s="626"/>
    </row>
    <row r="8" spans="1:8" ht="18" customHeight="1" x14ac:dyDescent="0.35">
      <c r="A8" s="1024" t="s">
        <v>1197</v>
      </c>
      <c r="B8" s="1025"/>
      <c r="C8" s="1025"/>
      <c r="D8" s="1025"/>
      <c r="E8" s="1025"/>
    </row>
    <row r="9" spans="1:8" ht="57" customHeight="1" x14ac:dyDescent="0.3">
      <c r="A9" s="161" t="s">
        <v>1445</v>
      </c>
      <c r="B9" s="81" t="s">
        <v>123</v>
      </c>
      <c r="C9" s="230">
        <v>533</v>
      </c>
      <c r="D9" s="1072"/>
      <c r="E9" s="500" t="s">
        <v>1450</v>
      </c>
    </row>
    <row r="10" spans="1:8" ht="47.25" customHeight="1" x14ac:dyDescent="0.3">
      <c r="A10" s="161" t="s">
        <v>1446</v>
      </c>
      <c r="B10" s="81" t="s">
        <v>123</v>
      </c>
      <c r="C10" s="230">
        <v>559</v>
      </c>
      <c r="D10" s="1026"/>
      <c r="E10" s="500" t="s">
        <v>1449</v>
      </c>
      <c r="H10" s="105"/>
    </row>
    <row r="11" spans="1:8" ht="58.5" customHeight="1" x14ac:dyDescent="0.3">
      <c r="A11" s="161" t="s">
        <v>1447</v>
      </c>
      <c r="B11" s="81" t="s">
        <v>123</v>
      </c>
      <c r="C11" s="230">
        <v>611</v>
      </c>
      <c r="D11" s="499"/>
      <c r="E11" s="500" t="s">
        <v>1448</v>
      </c>
      <c r="H11" s="105"/>
    </row>
    <row r="12" spans="1:8" ht="21.75" customHeight="1" x14ac:dyDescent="0.35">
      <c r="A12" s="1024" t="s">
        <v>1443</v>
      </c>
      <c r="B12" s="1025"/>
      <c r="C12" s="1025"/>
      <c r="D12" s="1025"/>
      <c r="E12" s="1025"/>
    </row>
    <row r="13" spans="1:8" ht="43.5" customHeight="1" x14ac:dyDescent="0.3">
      <c r="A13" s="161" t="s">
        <v>1454</v>
      </c>
      <c r="B13" s="81" t="s">
        <v>123</v>
      </c>
      <c r="C13" s="230">
        <v>585</v>
      </c>
      <c r="D13" s="1072"/>
      <c r="E13" s="1051" t="s">
        <v>1455</v>
      </c>
    </row>
    <row r="14" spans="1:8" ht="43.5" customHeight="1" x14ac:dyDescent="0.3">
      <c r="A14" s="161" t="s">
        <v>1453</v>
      </c>
      <c r="B14" s="81" t="s">
        <v>123</v>
      </c>
      <c r="C14" s="230">
        <v>715</v>
      </c>
      <c r="D14" s="1026"/>
      <c r="E14" s="1052"/>
    </row>
    <row r="15" spans="1:8" ht="43.5" customHeight="1" x14ac:dyDescent="0.3">
      <c r="A15" s="161" t="s">
        <v>1452</v>
      </c>
      <c r="B15" s="81" t="s">
        <v>123</v>
      </c>
      <c r="C15" s="230">
        <v>618</v>
      </c>
      <c r="D15" s="1026"/>
      <c r="E15" s="1051" t="s">
        <v>1456</v>
      </c>
    </row>
    <row r="16" spans="1:8" ht="38.25" customHeight="1" x14ac:dyDescent="0.3">
      <c r="A16" s="161" t="s">
        <v>1451</v>
      </c>
      <c r="B16" s="81" t="s">
        <v>123</v>
      </c>
      <c r="C16" s="230">
        <v>761</v>
      </c>
      <c r="D16" s="1027"/>
      <c r="E16" s="1052"/>
    </row>
    <row r="17" spans="1:5" ht="23.25" customHeight="1" x14ac:dyDescent="0.35">
      <c r="A17" s="1024" t="s">
        <v>1444</v>
      </c>
      <c r="B17" s="1025"/>
      <c r="C17" s="1025"/>
      <c r="D17" s="1025"/>
      <c r="E17" s="1025"/>
    </row>
    <row r="18" spans="1:5" ht="123" customHeight="1" x14ac:dyDescent="0.3">
      <c r="A18" s="161" t="s">
        <v>1457</v>
      </c>
      <c r="B18" s="81" t="s">
        <v>123</v>
      </c>
      <c r="C18" s="230">
        <v>610</v>
      </c>
      <c r="D18" s="499"/>
      <c r="E18" s="500" t="s">
        <v>1458</v>
      </c>
    </row>
    <row r="19" spans="1:5" s="310" customFormat="1" ht="36" customHeight="1" x14ac:dyDescent="0.3">
      <c r="A19" s="606" t="s">
        <v>1360</v>
      </c>
      <c r="B19" s="607"/>
      <c r="C19" s="607"/>
      <c r="D19" s="607"/>
      <c r="E19" s="608"/>
    </row>
    <row r="20" spans="1:5" s="310" customFormat="1" ht="9.9" customHeight="1" x14ac:dyDescent="0.3">
      <c r="A20" s="609" t="s">
        <v>1584</v>
      </c>
      <c r="B20" s="610"/>
      <c r="C20" s="610"/>
      <c r="D20" s="610"/>
      <c r="E20" s="610"/>
    </row>
    <row r="21" spans="1:5" s="310" customFormat="1" ht="9.9" customHeight="1" x14ac:dyDescent="0.3">
      <c r="A21" s="609"/>
      <c r="B21" s="610"/>
      <c r="C21" s="610"/>
      <c r="D21" s="610"/>
      <c r="E21" s="610"/>
    </row>
    <row r="22" spans="1:5" s="310" customFormat="1" ht="9.9" customHeight="1" x14ac:dyDescent="0.3">
      <c r="A22" s="609"/>
      <c r="B22" s="610"/>
      <c r="C22" s="610"/>
      <c r="D22" s="610"/>
      <c r="E22" s="610"/>
    </row>
  </sheetData>
  <mergeCells count="10">
    <mergeCell ref="A19:E19"/>
    <mergeCell ref="A20:E22"/>
    <mergeCell ref="E13:E14"/>
    <mergeCell ref="E15:E16"/>
    <mergeCell ref="A7:E7"/>
    <mergeCell ref="A8:E8"/>
    <mergeCell ref="D9:D10"/>
    <mergeCell ref="A12:E12"/>
    <mergeCell ref="D13:D16"/>
    <mergeCell ref="A17:E17"/>
  </mergeCells>
  <hyperlinks>
    <hyperlink ref="A7:C7" location="Содержание!A1" display="Обратно в оглавление" xr:uid="{00000000-0004-0000-1800-000000000000}"/>
  </hyperlinks>
  <pageMargins left="0.7" right="0.7" top="0.75" bottom="0.75" header="0.3" footer="0.3"/>
  <pageSetup paperSize="9" scale="3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6">
    <tabColor rgb="FF0FB139"/>
    <pageSetUpPr fitToPage="1"/>
  </sheetPr>
  <dimension ref="A1:H26"/>
  <sheetViews>
    <sheetView showGridLines="0" workbookViewId="0">
      <pane ySplit="6" topLeftCell="A17" activePane="bottomLeft" state="frozen"/>
      <selection activeCell="A13" sqref="A13:XFD13"/>
      <selection pane="bottomLeft" sqref="A1:XFD5"/>
    </sheetView>
  </sheetViews>
  <sheetFormatPr defaultColWidth="9.109375" defaultRowHeight="13.8" x14ac:dyDescent="0.3"/>
  <cols>
    <col min="1" max="1" width="34.109375" style="19" customWidth="1"/>
    <col min="2" max="2" width="16.109375" style="82" customWidth="1"/>
    <col min="3" max="3" width="36.109375" style="83" customWidth="1"/>
    <col min="4" max="4" width="22.5546875" style="82" customWidth="1"/>
    <col min="5" max="5" width="12.88671875" style="82" customWidth="1"/>
    <col min="6" max="6" width="14.5546875" style="19" customWidth="1"/>
    <col min="7" max="7" width="17.88671875" style="19" customWidth="1"/>
    <col min="8" max="16384" width="9.109375" style="19"/>
  </cols>
  <sheetData>
    <row r="1" spans="1:8" ht="15" customHeight="1" x14ac:dyDescent="0.3">
      <c r="A1" s="165"/>
      <c r="D1" s="1081"/>
      <c r="E1" s="1081"/>
      <c r="F1" s="1081"/>
      <c r="G1" s="302"/>
    </row>
    <row r="2" spans="1:8" ht="15" customHeight="1" x14ac:dyDescent="0.3">
      <c r="A2" s="121"/>
      <c r="D2" s="1082"/>
      <c r="E2" s="1082"/>
      <c r="F2" s="1082"/>
      <c r="G2" s="303"/>
    </row>
    <row r="3" spans="1:8" ht="15" customHeight="1" x14ac:dyDescent="0.3">
      <c r="A3" s="124"/>
      <c r="D3" s="1081"/>
      <c r="E3" s="1081"/>
      <c r="F3" s="1081"/>
      <c r="G3" s="302"/>
    </row>
    <row r="4" spans="1:8" ht="15" customHeight="1" x14ac:dyDescent="0.3">
      <c r="A4" s="124"/>
      <c r="D4" s="1081"/>
      <c r="E4" s="1081"/>
      <c r="F4" s="1081"/>
      <c r="G4" s="302"/>
    </row>
    <row r="5" spans="1:8" ht="15" customHeight="1" x14ac:dyDescent="0.3"/>
    <row r="6" spans="1:8" ht="27" customHeight="1" x14ac:dyDescent="0.3">
      <c r="A6" s="297" t="s">
        <v>12</v>
      </c>
      <c r="B6" s="299" t="s">
        <v>1027</v>
      </c>
      <c r="C6" s="299" t="s">
        <v>14</v>
      </c>
      <c r="D6" s="299" t="s">
        <v>256</v>
      </c>
      <c r="E6" s="299" t="s">
        <v>257</v>
      </c>
      <c r="F6" s="298" t="s">
        <v>1029</v>
      </c>
    </row>
    <row r="7" spans="1:8" customFormat="1" ht="20.25" customHeight="1" x14ac:dyDescent="0.3">
      <c r="A7" s="625" t="s">
        <v>131</v>
      </c>
      <c r="B7" s="626"/>
      <c r="C7" s="626"/>
      <c r="D7" s="626"/>
      <c r="E7" s="626"/>
    </row>
    <row r="8" spans="1:8" ht="18" customHeight="1" x14ac:dyDescent="0.35">
      <c r="A8" s="1024" t="s">
        <v>1025</v>
      </c>
      <c r="B8" s="1025"/>
      <c r="C8" s="1025"/>
      <c r="D8" s="1025"/>
      <c r="E8" s="1025"/>
      <c r="F8" s="1080"/>
    </row>
    <row r="9" spans="1:8" ht="35.25" customHeight="1" x14ac:dyDescent="0.3">
      <c r="A9" s="258" t="s">
        <v>1025</v>
      </c>
      <c r="B9" s="81" t="s">
        <v>1026</v>
      </c>
      <c r="C9" s="300" t="s">
        <v>1042</v>
      </c>
      <c r="D9" s="80" t="s">
        <v>1028</v>
      </c>
      <c r="E9" s="301" t="s">
        <v>181</v>
      </c>
      <c r="F9" s="301">
        <v>2200</v>
      </c>
    </row>
    <row r="10" spans="1:8" ht="30" customHeight="1" x14ac:dyDescent="0.3">
      <c r="A10" s="258" t="s">
        <v>1025</v>
      </c>
      <c r="B10" s="81" t="s">
        <v>1026</v>
      </c>
      <c r="C10" s="300" t="s">
        <v>1042</v>
      </c>
      <c r="D10" s="80" t="s">
        <v>1030</v>
      </c>
      <c r="E10" s="301" t="s">
        <v>181</v>
      </c>
      <c r="F10" s="340">
        <v>2200</v>
      </c>
      <c r="H10" s="105"/>
    </row>
    <row r="11" spans="1:8" ht="30" customHeight="1" x14ac:dyDescent="0.3">
      <c r="A11" s="258" t="s">
        <v>1025</v>
      </c>
      <c r="B11" s="81" t="s">
        <v>1026</v>
      </c>
      <c r="C11" s="300" t="s">
        <v>1042</v>
      </c>
      <c r="D11" s="80" t="s">
        <v>1031</v>
      </c>
      <c r="E11" s="301" t="s">
        <v>181</v>
      </c>
      <c r="F11" s="340">
        <v>2200</v>
      </c>
    </row>
    <row r="12" spans="1:8" ht="30" customHeight="1" x14ac:dyDescent="0.3">
      <c r="A12" s="258" t="s">
        <v>1025</v>
      </c>
      <c r="B12" s="81" t="s">
        <v>1026</v>
      </c>
      <c r="C12" s="300" t="s">
        <v>1042</v>
      </c>
      <c r="D12" s="80" t="s">
        <v>1032</v>
      </c>
      <c r="E12" s="301" t="s">
        <v>181</v>
      </c>
      <c r="F12" s="340">
        <v>2200</v>
      </c>
    </row>
    <row r="13" spans="1:8" ht="30" customHeight="1" x14ac:dyDescent="0.3">
      <c r="A13" s="258" t="s">
        <v>1025</v>
      </c>
      <c r="B13" s="81" t="s">
        <v>1026</v>
      </c>
      <c r="C13" s="300" t="s">
        <v>1042</v>
      </c>
      <c r="D13" s="80" t="s">
        <v>1033</v>
      </c>
      <c r="E13" s="301" t="s">
        <v>181</v>
      </c>
      <c r="F13" s="405">
        <v>2200</v>
      </c>
    </row>
    <row r="14" spans="1:8" ht="35.25" customHeight="1" x14ac:dyDescent="0.3">
      <c r="A14" s="258" t="s">
        <v>1025</v>
      </c>
      <c r="B14" s="81" t="s">
        <v>1026</v>
      </c>
      <c r="C14" s="300" t="s">
        <v>1042</v>
      </c>
      <c r="D14" s="80" t="s">
        <v>1034</v>
      </c>
      <c r="E14" s="301" t="s">
        <v>181</v>
      </c>
      <c r="F14" s="405">
        <v>2200</v>
      </c>
    </row>
    <row r="15" spans="1:8" ht="33" customHeight="1" x14ac:dyDescent="0.3">
      <c r="A15" s="258" t="s">
        <v>1025</v>
      </c>
      <c r="B15" s="81" t="s">
        <v>1026</v>
      </c>
      <c r="C15" s="300" t="s">
        <v>1042</v>
      </c>
      <c r="D15" s="80" t="s">
        <v>1041</v>
      </c>
      <c r="E15" s="301" t="s">
        <v>181</v>
      </c>
      <c r="F15" s="405">
        <v>2200</v>
      </c>
    </row>
    <row r="16" spans="1:8" ht="22.5" hidden="1" customHeight="1" x14ac:dyDescent="0.3">
      <c r="A16" s="258" t="s">
        <v>1025</v>
      </c>
      <c r="B16" s="81" t="s">
        <v>1026</v>
      </c>
      <c r="C16" s="300" t="s">
        <v>1042</v>
      </c>
      <c r="D16" s="80" t="s">
        <v>1035</v>
      </c>
      <c r="E16" s="301" t="s">
        <v>181</v>
      </c>
      <c r="F16" s="405" t="s">
        <v>1460</v>
      </c>
    </row>
    <row r="17" spans="1:6" ht="24.75" customHeight="1" x14ac:dyDescent="0.3">
      <c r="A17" s="258" t="s">
        <v>1025</v>
      </c>
      <c r="B17" s="81" t="s">
        <v>1026</v>
      </c>
      <c r="C17" s="300" t="s">
        <v>1042</v>
      </c>
      <c r="D17" s="80" t="s">
        <v>1036</v>
      </c>
      <c r="E17" s="301" t="s">
        <v>181</v>
      </c>
      <c r="F17" s="405">
        <v>2200</v>
      </c>
    </row>
    <row r="18" spans="1:6" ht="26.25" hidden="1" customHeight="1" x14ac:dyDescent="0.3">
      <c r="A18" s="258" t="s">
        <v>1025</v>
      </c>
      <c r="B18" s="81" t="s">
        <v>1026</v>
      </c>
      <c r="C18" s="300" t="s">
        <v>1042</v>
      </c>
      <c r="D18" s="80" t="s">
        <v>1037</v>
      </c>
      <c r="E18" s="301" t="s">
        <v>181</v>
      </c>
      <c r="F18" s="405" t="s">
        <v>1460</v>
      </c>
    </row>
    <row r="19" spans="1:6" ht="27" customHeight="1" x14ac:dyDescent="0.3">
      <c r="A19" s="258" t="s">
        <v>1025</v>
      </c>
      <c r="B19" s="81" t="s">
        <v>1026</v>
      </c>
      <c r="C19" s="300" t="s">
        <v>1042</v>
      </c>
      <c r="D19" s="80" t="s">
        <v>1038</v>
      </c>
      <c r="E19" s="301" t="s">
        <v>181</v>
      </c>
      <c r="F19" s="405">
        <v>2200</v>
      </c>
    </row>
    <row r="20" spans="1:6" ht="26.25" customHeight="1" x14ac:dyDescent="0.3">
      <c r="A20" s="258" t="s">
        <v>1025</v>
      </c>
      <c r="B20" s="81" t="s">
        <v>1026</v>
      </c>
      <c r="C20" s="300" t="s">
        <v>1042</v>
      </c>
      <c r="D20" s="80" t="s">
        <v>1039</v>
      </c>
      <c r="E20" s="301" t="s">
        <v>181</v>
      </c>
      <c r="F20" s="405">
        <v>2200</v>
      </c>
    </row>
    <row r="21" spans="1:6" ht="26.25" hidden="1" customHeight="1" x14ac:dyDescent="0.3">
      <c r="A21" s="258" t="s">
        <v>1025</v>
      </c>
      <c r="B21" s="81" t="s">
        <v>1026</v>
      </c>
      <c r="C21" s="329" t="s">
        <v>1042</v>
      </c>
      <c r="D21" s="80" t="s">
        <v>1103</v>
      </c>
      <c r="E21" s="330" t="s">
        <v>181</v>
      </c>
      <c r="F21" s="340" t="s">
        <v>1460</v>
      </c>
    </row>
    <row r="22" spans="1:6" ht="25.5" hidden="1" customHeight="1" x14ac:dyDescent="0.3">
      <c r="A22" s="258" t="s">
        <v>1025</v>
      </c>
      <c r="B22" s="81" t="s">
        <v>1026</v>
      </c>
      <c r="C22" s="300" t="s">
        <v>1042</v>
      </c>
      <c r="D22" s="80" t="s">
        <v>1040</v>
      </c>
      <c r="E22" s="301" t="s">
        <v>181</v>
      </c>
      <c r="F22" s="340" t="s">
        <v>1460</v>
      </c>
    </row>
    <row r="23" spans="1:6" customFormat="1" ht="36" customHeight="1" x14ac:dyDescent="0.3">
      <c r="A23" s="606" t="s">
        <v>1360</v>
      </c>
      <c r="B23" s="607"/>
      <c r="C23" s="607"/>
      <c r="D23" s="607"/>
      <c r="E23" s="607"/>
      <c r="F23" s="608"/>
    </row>
    <row r="24" spans="1:6" customFormat="1" ht="9.9" customHeight="1" x14ac:dyDescent="0.3">
      <c r="A24" s="767" t="s">
        <v>1584</v>
      </c>
      <c r="B24" s="768"/>
      <c r="C24" s="768"/>
      <c r="D24" s="768"/>
      <c r="E24" s="768"/>
      <c r="F24" s="769"/>
    </row>
    <row r="25" spans="1:6" customFormat="1" ht="9.9" customHeight="1" x14ac:dyDescent="0.3">
      <c r="A25" s="609"/>
      <c r="B25" s="610"/>
      <c r="C25" s="610"/>
      <c r="D25" s="610"/>
      <c r="E25" s="610"/>
      <c r="F25" s="611"/>
    </row>
    <row r="26" spans="1:6" customFormat="1" ht="9.9" customHeight="1" x14ac:dyDescent="0.3">
      <c r="A26" s="612"/>
      <c r="B26" s="613"/>
      <c r="C26" s="613"/>
      <c r="D26" s="613"/>
      <c r="E26" s="613"/>
      <c r="F26" s="614"/>
    </row>
  </sheetData>
  <mergeCells count="8">
    <mergeCell ref="A8:F8"/>
    <mergeCell ref="A23:F23"/>
    <mergeCell ref="A24:F26"/>
    <mergeCell ref="D1:F1"/>
    <mergeCell ref="D2:F2"/>
    <mergeCell ref="D3:F3"/>
    <mergeCell ref="A7:E7"/>
    <mergeCell ref="D4:F4"/>
  </mergeCells>
  <hyperlinks>
    <hyperlink ref="A7:C7" location="Содержание!A1" display="Обратно в оглавление" xr:uid="{00000000-0004-0000-1900-000000000000}"/>
  </hyperlinks>
  <pageMargins left="0.7" right="0.7" top="0.75" bottom="0.75" header="0.3" footer="0.3"/>
  <pageSetup paperSize="9" scale="66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7">
    <tabColor rgb="FF0FB139"/>
    <pageSetUpPr fitToPage="1"/>
  </sheetPr>
  <dimension ref="A1:G41"/>
  <sheetViews>
    <sheetView showGridLines="0" zoomScaleNormal="100" workbookViewId="0">
      <pane ySplit="6" topLeftCell="A7" activePane="bottomLeft" state="frozen"/>
      <selection activeCell="C13" sqref="A13:XFD13"/>
      <selection pane="bottomLeft" sqref="A1:XFD5"/>
    </sheetView>
  </sheetViews>
  <sheetFormatPr defaultColWidth="9.109375" defaultRowHeight="13.8" x14ac:dyDescent="0.25"/>
  <cols>
    <col min="1" max="1" width="43" style="477" customWidth="1"/>
    <col min="2" max="2" width="25.109375" style="157" customWidth="1"/>
    <col min="3" max="3" width="41.109375" style="169" customWidth="1"/>
    <col min="4" max="4" width="35.88671875" style="169" customWidth="1"/>
    <col min="5" max="5" width="10.5546875" style="169" customWidth="1"/>
    <col min="6" max="6" width="18.44140625" style="169" customWidth="1"/>
    <col min="7" max="7" width="23.33203125" style="477" customWidth="1"/>
    <col min="8" max="8" width="9.109375" style="51" customWidth="1"/>
    <col min="9" max="16384" width="9.109375" style="51"/>
  </cols>
  <sheetData>
    <row r="1" spans="1:7" s="119" customFormat="1" ht="15" customHeight="1" x14ac:dyDescent="0.3">
      <c r="A1" s="477"/>
      <c r="B1" s="157"/>
      <c r="C1" s="169"/>
      <c r="D1" s="169"/>
      <c r="E1" s="169"/>
      <c r="F1" s="215"/>
      <c r="G1" s="468"/>
    </row>
    <row r="2" spans="1:7" s="119" customFormat="1" ht="15" customHeight="1" x14ac:dyDescent="0.3">
      <c r="A2" s="477"/>
      <c r="B2" s="157"/>
      <c r="C2" s="169"/>
      <c r="D2" s="169"/>
      <c r="E2" s="169"/>
      <c r="F2" s="1082"/>
      <c r="G2" s="1082"/>
    </row>
    <row r="3" spans="1:7" s="119" customFormat="1" ht="15" customHeight="1" x14ac:dyDescent="0.3">
      <c r="A3" s="477"/>
      <c r="B3" s="157"/>
      <c r="C3" s="169"/>
      <c r="D3" s="169"/>
      <c r="E3" s="169"/>
      <c r="F3" s="215"/>
      <c r="G3" s="468"/>
    </row>
    <row r="4" spans="1:7" s="119" customFormat="1" ht="15" customHeight="1" x14ac:dyDescent="0.3">
      <c r="A4" s="477"/>
      <c r="B4" s="157"/>
      <c r="C4" s="169"/>
      <c r="D4" s="169"/>
      <c r="E4" s="169"/>
      <c r="F4" s="215"/>
      <c r="G4" s="468"/>
    </row>
    <row r="5" spans="1:7" s="151" customFormat="1" ht="15" customHeight="1" x14ac:dyDescent="0.25">
      <c r="A5" s="123"/>
      <c r="B5" s="157"/>
      <c r="C5" s="169"/>
      <c r="D5" s="169"/>
      <c r="E5" s="169"/>
      <c r="F5" s="169"/>
      <c r="G5" s="477"/>
    </row>
    <row r="6" spans="1:7" ht="44.25" customHeight="1" x14ac:dyDescent="0.25">
      <c r="A6" s="467" t="s">
        <v>253</v>
      </c>
      <c r="B6" s="467" t="s">
        <v>255</v>
      </c>
      <c r="C6" s="467" t="s">
        <v>796</v>
      </c>
      <c r="D6" s="467" t="s">
        <v>256</v>
      </c>
      <c r="E6" s="467" t="s">
        <v>257</v>
      </c>
      <c r="F6" s="466" t="s">
        <v>292</v>
      </c>
      <c r="G6" s="467" t="s">
        <v>254</v>
      </c>
    </row>
    <row r="7" spans="1:7" customFormat="1" ht="18.75" customHeight="1" x14ac:dyDescent="0.3">
      <c r="A7" s="1092" t="s">
        <v>131</v>
      </c>
      <c r="B7" s="806"/>
      <c r="C7" s="806"/>
      <c r="D7" s="806"/>
      <c r="E7" s="806"/>
      <c r="F7" s="806"/>
      <c r="G7" s="806"/>
    </row>
    <row r="8" spans="1:7" ht="20.25" customHeight="1" x14ac:dyDescent="0.35">
      <c r="A8" s="1024" t="s">
        <v>252</v>
      </c>
      <c r="B8" s="1025"/>
      <c r="C8" s="1025"/>
      <c r="D8" s="1025"/>
      <c r="E8" s="1025"/>
      <c r="F8" s="1025"/>
      <c r="G8" s="1080"/>
    </row>
    <row r="9" spans="1:7" s="52" customFormat="1" ht="19.5" customHeight="1" x14ac:dyDescent="0.25">
      <c r="A9" s="1083" t="s">
        <v>258</v>
      </c>
      <c r="B9" s="1084"/>
      <c r="C9" s="1084"/>
      <c r="D9" s="1084"/>
      <c r="E9" s="1084"/>
      <c r="F9" s="1084"/>
      <c r="G9" s="1085"/>
    </row>
    <row r="10" spans="1:7" ht="96" customHeight="1" x14ac:dyDescent="0.25">
      <c r="A10" s="166" t="s">
        <v>797</v>
      </c>
      <c r="B10" s="476" t="s">
        <v>259</v>
      </c>
      <c r="C10" s="476" t="s">
        <v>807</v>
      </c>
      <c r="D10" s="476" t="s">
        <v>260</v>
      </c>
      <c r="E10" s="476" t="s">
        <v>261</v>
      </c>
      <c r="F10" s="478">
        <v>609</v>
      </c>
      <c r="G10" s="54"/>
    </row>
    <row r="11" spans="1:7" ht="85.65" customHeight="1" x14ac:dyDescent="0.25">
      <c r="A11" s="474" t="s">
        <v>797</v>
      </c>
      <c r="B11" s="470" t="s">
        <v>262</v>
      </c>
      <c r="C11" s="473" t="s">
        <v>808</v>
      </c>
      <c r="D11" s="470" t="s">
        <v>263</v>
      </c>
      <c r="E11" s="470" t="s">
        <v>261</v>
      </c>
      <c r="F11" s="473">
        <v>609</v>
      </c>
      <c r="G11" s="472"/>
    </row>
    <row r="12" spans="1:7" ht="23.25" customHeight="1" x14ac:dyDescent="0.25">
      <c r="A12" s="1083" t="s">
        <v>264</v>
      </c>
      <c r="B12" s="1084"/>
      <c r="C12" s="1084"/>
      <c r="D12" s="1084"/>
      <c r="E12" s="1084"/>
      <c r="F12" s="1084"/>
      <c r="G12" s="1085"/>
    </row>
    <row r="13" spans="1:7" ht="91.5" customHeight="1" x14ac:dyDescent="0.25">
      <c r="A13" s="148" t="s">
        <v>804</v>
      </c>
      <c r="B13" s="476" t="s">
        <v>265</v>
      </c>
      <c r="C13" s="476" t="s">
        <v>809</v>
      </c>
      <c r="D13" s="476" t="s">
        <v>266</v>
      </c>
      <c r="E13" s="475" t="s">
        <v>261</v>
      </c>
      <c r="F13" s="479">
        <v>1045</v>
      </c>
      <c r="G13" s="479"/>
    </row>
    <row r="14" spans="1:7" ht="20.25" hidden="1" customHeight="1" x14ac:dyDescent="0.25">
      <c r="A14" s="1083" t="s">
        <v>267</v>
      </c>
      <c r="B14" s="1084"/>
      <c r="C14" s="1084"/>
      <c r="D14" s="1084"/>
      <c r="E14" s="1084"/>
      <c r="F14" s="1084"/>
      <c r="G14" s="1085"/>
    </row>
    <row r="15" spans="1:7" ht="97.5" hidden="1" customHeight="1" x14ac:dyDescent="0.25">
      <c r="A15" s="148" t="s">
        <v>805</v>
      </c>
      <c r="B15" s="476" t="s">
        <v>265</v>
      </c>
      <c r="C15" s="476" t="s">
        <v>810</v>
      </c>
      <c r="D15" s="476" t="s">
        <v>268</v>
      </c>
      <c r="E15" s="475" t="s">
        <v>261</v>
      </c>
      <c r="F15" s="479" t="s">
        <v>1100</v>
      </c>
      <c r="G15" s="479"/>
    </row>
    <row r="16" spans="1:7" ht="23.25" customHeight="1" x14ac:dyDescent="0.25">
      <c r="A16" s="1083" t="s">
        <v>269</v>
      </c>
      <c r="B16" s="1084"/>
      <c r="C16" s="1084"/>
      <c r="D16" s="1084"/>
      <c r="E16" s="1084"/>
      <c r="F16" s="1084"/>
      <c r="G16" s="1085"/>
    </row>
    <row r="17" spans="1:7" ht="94.65" customHeight="1" x14ac:dyDescent="0.25">
      <c r="A17" s="54" t="s">
        <v>806</v>
      </c>
      <c r="B17" s="476" t="s">
        <v>270</v>
      </c>
      <c r="C17" s="476" t="s">
        <v>811</v>
      </c>
      <c r="D17" s="54" t="s">
        <v>271</v>
      </c>
      <c r="E17" s="147" t="s">
        <v>261</v>
      </c>
      <c r="F17" s="480">
        <v>1620</v>
      </c>
      <c r="G17" s="54"/>
    </row>
    <row r="18" spans="1:7" ht="20.100000000000001" hidden="1" customHeight="1" x14ac:dyDescent="0.25">
      <c r="A18" s="1083"/>
      <c r="B18" s="1084"/>
      <c r="C18" s="1084"/>
      <c r="D18" s="1084"/>
      <c r="E18" s="1084"/>
      <c r="F18" s="1084"/>
      <c r="G18" s="1085"/>
    </row>
    <row r="19" spans="1:7" ht="91.5" hidden="1" customHeight="1" x14ac:dyDescent="0.25">
      <c r="A19" s="168"/>
      <c r="B19" s="1093"/>
      <c r="C19" s="469"/>
      <c r="D19" s="469"/>
      <c r="E19" s="469"/>
      <c r="F19" s="481"/>
      <c r="G19" s="54"/>
    </row>
    <row r="20" spans="1:7" ht="91.5" hidden="1" customHeight="1" x14ac:dyDescent="0.25">
      <c r="A20" s="167"/>
      <c r="B20" s="1095"/>
      <c r="C20" s="469"/>
      <c r="D20" s="469"/>
      <c r="E20" s="469"/>
      <c r="F20" s="481"/>
      <c r="G20" s="146"/>
    </row>
    <row r="21" spans="1:7" ht="91.5" hidden="1" customHeight="1" x14ac:dyDescent="0.25">
      <c r="A21" s="167"/>
      <c r="B21" s="1094"/>
      <c r="C21" s="469"/>
      <c r="D21" s="149"/>
      <c r="E21" s="147"/>
      <c r="F21" s="480"/>
      <c r="G21" s="54"/>
    </row>
    <row r="22" spans="1:7" ht="91.5" hidden="1" customHeight="1" x14ac:dyDescent="0.25">
      <c r="A22" s="166"/>
      <c r="B22" s="1093"/>
      <c r="C22" s="476"/>
      <c r="D22" s="476"/>
      <c r="E22" s="147"/>
      <c r="F22" s="480"/>
      <c r="G22" s="54"/>
    </row>
    <row r="23" spans="1:7" ht="91.5" hidden="1" customHeight="1" x14ac:dyDescent="0.25">
      <c r="A23" s="54"/>
      <c r="B23" s="1094"/>
      <c r="C23" s="476"/>
      <c r="D23" s="476"/>
      <c r="E23" s="147"/>
      <c r="F23" s="480"/>
      <c r="G23" s="54"/>
    </row>
    <row r="24" spans="1:7" s="53" customFormat="1" ht="20.100000000000001" customHeight="1" x14ac:dyDescent="0.25">
      <c r="A24" s="1083" t="s">
        <v>272</v>
      </c>
      <c r="B24" s="1084"/>
      <c r="C24" s="1084"/>
      <c r="D24" s="1084"/>
      <c r="E24" s="1084"/>
      <c r="F24" s="1084"/>
      <c r="G24" s="1085"/>
    </row>
    <row r="25" spans="1:7" ht="90" customHeight="1" x14ac:dyDescent="0.25">
      <c r="A25" s="146" t="s">
        <v>798</v>
      </c>
      <c r="B25" s="1093" t="s">
        <v>273</v>
      </c>
      <c r="C25" s="476" t="s">
        <v>812</v>
      </c>
      <c r="D25" s="476" t="s">
        <v>274</v>
      </c>
      <c r="E25" s="147" t="s">
        <v>261</v>
      </c>
      <c r="F25" s="480">
        <v>964</v>
      </c>
      <c r="G25" s="54"/>
    </row>
    <row r="26" spans="1:7" ht="90" customHeight="1" x14ac:dyDescent="0.25">
      <c r="A26" s="54" t="s">
        <v>799</v>
      </c>
      <c r="B26" s="1094"/>
      <c r="C26" s="476" t="s">
        <v>813</v>
      </c>
      <c r="D26" s="476" t="s">
        <v>275</v>
      </c>
      <c r="E26" s="147" t="s">
        <v>261</v>
      </c>
      <c r="F26" s="480">
        <v>964</v>
      </c>
      <c r="G26" s="54"/>
    </row>
    <row r="27" spans="1:7" ht="18.75" customHeight="1" x14ac:dyDescent="0.25">
      <c r="A27" s="1083" t="s">
        <v>276</v>
      </c>
      <c r="B27" s="1084"/>
      <c r="C27" s="1084"/>
      <c r="D27" s="1084"/>
      <c r="E27" s="1084"/>
      <c r="F27" s="1084"/>
      <c r="G27" s="1085"/>
    </row>
    <row r="28" spans="1:7" ht="86.25" customHeight="1" x14ac:dyDescent="0.25">
      <c r="A28" s="146" t="s">
        <v>802</v>
      </c>
      <c r="B28" s="476" t="s">
        <v>277</v>
      </c>
      <c r="C28" s="476" t="s">
        <v>800</v>
      </c>
      <c r="D28" s="476" t="s">
        <v>278</v>
      </c>
      <c r="E28" s="475" t="s">
        <v>261</v>
      </c>
      <c r="F28" s="479">
        <v>3655</v>
      </c>
      <c r="G28" s="479"/>
    </row>
    <row r="29" spans="1:7" ht="21" customHeight="1" x14ac:dyDescent="0.25">
      <c r="A29" s="1083" t="s">
        <v>279</v>
      </c>
      <c r="B29" s="1084"/>
      <c r="C29" s="1084"/>
      <c r="D29" s="1084"/>
      <c r="E29" s="1084"/>
      <c r="F29" s="1084"/>
      <c r="G29" s="1085"/>
    </row>
    <row r="30" spans="1:7" ht="82.5" customHeight="1" x14ac:dyDescent="0.25">
      <c r="A30" s="146" t="s">
        <v>803</v>
      </c>
      <c r="B30" s="476" t="s">
        <v>280</v>
      </c>
      <c r="C30" s="476" t="s">
        <v>801</v>
      </c>
      <c r="D30" s="476" t="s">
        <v>281</v>
      </c>
      <c r="E30" s="475" t="s">
        <v>261</v>
      </c>
      <c r="F30" s="479">
        <v>5279</v>
      </c>
      <c r="G30" s="479"/>
    </row>
    <row r="31" spans="1:7" ht="20.100000000000001" customHeight="1" x14ac:dyDescent="0.25">
      <c r="A31" s="1083" t="s">
        <v>282</v>
      </c>
      <c r="B31" s="1084"/>
      <c r="C31" s="1084"/>
      <c r="D31" s="1084"/>
      <c r="E31" s="1084"/>
      <c r="F31" s="1084"/>
      <c r="G31" s="1085"/>
    </row>
    <row r="32" spans="1:7" ht="54" customHeight="1" x14ac:dyDescent="0.25">
      <c r="A32" s="146" t="s">
        <v>1125</v>
      </c>
      <c r="B32" s="1086" t="s">
        <v>283</v>
      </c>
      <c r="C32" s="1087"/>
      <c r="D32" s="1088"/>
      <c r="E32" s="147" t="s">
        <v>284</v>
      </c>
      <c r="F32" s="479">
        <v>7193</v>
      </c>
      <c r="G32" s="479"/>
    </row>
    <row r="33" spans="1:7" ht="42" customHeight="1" x14ac:dyDescent="0.25">
      <c r="A33" s="471" t="s">
        <v>1126</v>
      </c>
      <c r="B33" s="1086" t="s">
        <v>285</v>
      </c>
      <c r="C33" s="1087"/>
      <c r="D33" s="1088"/>
      <c r="E33" s="147" t="s">
        <v>284</v>
      </c>
      <c r="F33" s="482">
        <v>6474</v>
      </c>
      <c r="G33" s="479"/>
    </row>
    <row r="34" spans="1:7" ht="40.5" customHeight="1" x14ac:dyDescent="0.25">
      <c r="A34" s="146" t="s">
        <v>1127</v>
      </c>
      <c r="B34" s="1086" t="s">
        <v>286</v>
      </c>
      <c r="C34" s="1087"/>
      <c r="D34" s="1088"/>
      <c r="E34" s="147" t="s">
        <v>287</v>
      </c>
      <c r="F34" s="479">
        <v>14336</v>
      </c>
      <c r="G34" s="479"/>
    </row>
    <row r="35" spans="1:7" ht="20.100000000000001" customHeight="1" x14ac:dyDescent="0.25">
      <c r="A35" s="1083" t="s">
        <v>288</v>
      </c>
      <c r="B35" s="1084"/>
      <c r="C35" s="1084"/>
      <c r="D35" s="1084"/>
      <c r="E35" s="1084"/>
      <c r="F35" s="1084"/>
      <c r="G35" s="1085"/>
    </row>
    <row r="36" spans="1:7" ht="25.5" customHeight="1" x14ac:dyDescent="0.25">
      <c r="A36" s="1089" t="s">
        <v>289</v>
      </c>
      <c r="B36" s="1090"/>
      <c r="C36" s="1090"/>
      <c r="D36" s="1091"/>
      <c r="E36" s="147" t="s">
        <v>287</v>
      </c>
      <c r="F36" s="479">
        <v>10080</v>
      </c>
      <c r="G36" s="479"/>
    </row>
    <row r="37" spans="1:7" ht="25.5" customHeight="1" x14ac:dyDescent="0.25">
      <c r="A37" s="1089" t="s">
        <v>290</v>
      </c>
      <c r="B37" s="1090"/>
      <c r="C37" s="1090"/>
      <c r="D37" s="1091"/>
      <c r="E37" s="147" t="s">
        <v>287</v>
      </c>
      <c r="F37" s="479">
        <v>2595</v>
      </c>
      <c r="G37" s="479"/>
    </row>
    <row r="38" spans="1:7" s="151" customFormat="1" ht="36" customHeight="1" x14ac:dyDescent="0.25">
      <c r="A38" s="606" t="s">
        <v>1360</v>
      </c>
      <c r="B38" s="607"/>
      <c r="C38" s="607"/>
      <c r="D38" s="607"/>
      <c r="E38" s="607"/>
      <c r="F38" s="607"/>
      <c r="G38" s="608"/>
    </row>
    <row r="39" spans="1:7" customFormat="1" ht="9.9" customHeight="1" x14ac:dyDescent="0.3">
      <c r="A39" s="767" t="s">
        <v>1584</v>
      </c>
      <c r="B39" s="768"/>
      <c r="C39" s="768"/>
      <c r="D39" s="768"/>
      <c r="E39" s="768"/>
      <c r="F39" s="768"/>
      <c r="G39" s="769"/>
    </row>
    <row r="40" spans="1:7" customFormat="1" ht="9.9" customHeight="1" x14ac:dyDescent="0.3">
      <c r="A40" s="609"/>
      <c r="B40" s="610"/>
      <c r="C40" s="610"/>
      <c r="D40" s="610"/>
      <c r="E40" s="610"/>
      <c r="F40" s="610"/>
      <c r="G40" s="611"/>
    </row>
    <row r="41" spans="1:7" customFormat="1" ht="9.9" customHeight="1" x14ac:dyDescent="0.3">
      <c r="A41" s="612"/>
      <c r="B41" s="613"/>
      <c r="C41" s="613"/>
      <c r="D41" s="613"/>
      <c r="E41" s="613"/>
      <c r="F41" s="613"/>
      <c r="G41" s="614"/>
    </row>
  </sheetData>
  <mergeCells count="23">
    <mergeCell ref="A7:G7"/>
    <mergeCell ref="A37:D37"/>
    <mergeCell ref="B34:D34"/>
    <mergeCell ref="A35:G35"/>
    <mergeCell ref="B25:B26"/>
    <mergeCell ref="B22:B23"/>
    <mergeCell ref="B19:B21"/>
    <mergeCell ref="F2:G2"/>
    <mergeCell ref="A38:G38"/>
    <mergeCell ref="A39:G41"/>
    <mergeCell ref="A9:G9"/>
    <mergeCell ref="A12:G12"/>
    <mergeCell ref="A14:G14"/>
    <mergeCell ref="A16:G16"/>
    <mergeCell ref="A18:G18"/>
    <mergeCell ref="A24:G24"/>
    <mergeCell ref="A27:G27"/>
    <mergeCell ref="A29:G29"/>
    <mergeCell ref="A31:G31"/>
    <mergeCell ref="B32:D32"/>
    <mergeCell ref="B33:D33"/>
    <mergeCell ref="A36:D36"/>
    <mergeCell ref="A8:G8"/>
  </mergeCells>
  <hyperlinks>
    <hyperlink ref="A7:E7" location="Содержание!A1" display="Обратно в оглавление" xr:uid="{00000000-0004-0000-1A00-000000000000}"/>
  </hyperlinks>
  <pageMargins left="0.7" right="0.7" top="0.75" bottom="0.75" header="0.3" footer="0.3"/>
  <pageSetup paperSize="9" scale="49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8">
    <tabColor rgb="FF0FB139"/>
    <pageSetUpPr fitToPage="1"/>
  </sheetPr>
  <dimension ref="A1:G39"/>
  <sheetViews>
    <sheetView showGridLines="0" zoomScaleNormal="100" workbookViewId="0">
      <pane ySplit="6" topLeftCell="A7" activePane="bottomLeft" state="frozen"/>
      <selection activeCell="C13" sqref="A13:XFD13"/>
      <selection pane="bottomLeft" sqref="A1:XFD5"/>
    </sheetView>
  </sheetViews>
  <sheetFormatPr defaultColWidth="9.109375" defaultRowHeight="13.8" x14ac:dyDescent="0.25"/>
  <cols>
    <col min="1" max="1" width="35.5546875" style="540" customWidth="1"/>
    <col min="2" max="2" width="30.5546875" style="51" customWidth="1"/>
    <col min="3" max="3" width="23" style="157" customWidth="1"/>
    <col min="4" max="4" width="36.44140625" style="51" customWidth="1"/>
    <col min="5" max="5" width="11.6640625" style="51" customWidth="1"/>
    <col min="6" max="6" width="18.44140625" style="51" customWidth="1"/>
    <col min="7" max="7" width="23.5546875" style="151" customWidth="1"/>
    <col min="8" max="16384" width="9.109375" style="51"/>
  </cols>
  <sheetData>
    <row r="1" spans="1:7" s="119" customFormat="1" ht="15" customHeight="1" x14ac:dyDescent="0.3">
      <c r="A1" s="540"/>
      <c r="C1" s="157"/>
      <c r="G1" s="208"/>
    </row>
    <row r="2" spans="1:7" s="119" customFormat="1" ht="15" customHeight="1" x14ac:dyDescent="0.3">
      <c r="A2" s="540"/>
      <c r="C2" s="157"/>
      <c r="G2" s="209"/>
    </row>
    <row r="3" spans="1:7" s="119" customFormat="1" ht="15" customHeight="1" x14ac:dyDescent="0.3">
      <c r="A3" s="540"/>
      <c r="C3" s="157"/>
      <c r="G3" s="208"/>
    </row>
    <row r="4" spans="1:7" s="119" customFormat="1" ht="15" customHeight="1" x14ac:dyDescent="0.3">
      <c r="A4" s="540"/>
      <c r="C4" s="157"/>
      <c r="G4" s="208"/>
    </row>
    <row r="5" spans="1:7" s="151" customFormat="1" ht="15" customHeight="1" x14ac:dyDescent="0.25">
      <c r="A5" s="123"/>
      <c r="C5" s="157"/>
    </row>
    <row r="6" spans="1:7" s="119" customFormat="1" ht="28.8" x14ac:dyDescent="0.25">
      <c r="A6" s="539" t="s">
        <v>253</v>
      </c>
      <c r="B6" s="187" t="s">
        <v>796</v>
      </c>
      <c r="C6" s="187" t="s">
        <v>255</v>
      </c>
      <c r="D6" s="187" t="s">
        <v>256</v>
      </c>
      <c r="E6" s="187" t="s">
        <v>257</v>
      </c>
      <c r="F6" s="188" t="s">
        <v>292</v>
      </c>
      <c r="G6" s="187" t="s">
        <v>254</v>
      </c>
    </row>
    <row r="7" spans="1:7" customFormat="1" ht="24" customHeight="1" x14ac:dyDescent="0.3">
      <c r="A7" s="1092" t="s">
        <v>131</v>
      </c>
      <c r="B7" s="806"/>
      <c r="C7" s="806"/>
      <c r="D7" s="806"/>
      <c r="E7" s="806"/>
      <c r="F7" s="1109"/>
      <c r="G7" s="144"/>
    </row>
    <row r="8" spans="1:7" ht="30" customHeight="1" x14ac:dyDescent="0.25">
      <c r="A8" s="1113" t="s">
        <v>296</v>
      </c>
      <c r="B8" s="1114"/>
      <c r="C8" s="1114"/>
      <c r="D8" s="1114"/>
      <c r="E8" s="1114"/>
      <c r="F8" s="1114"/>
      <c r="G8" s="1114"/>
    </row>
    <row r="9" spans="1:7" s="52" customFormat="1" ht="20.100000000000001" customHeight="1" x14ac:dyDescent="0.25">
      <c r="A9" s="1115" t="s">
        <v>602</v>
      </c>
      <c r="B9" s="1116"/>
      <c r="C9" s="1116"/>
      <c r="D9" s="1116"/>
      <c r="E9" s="1116"/>
      <c r="F9" s="1116"/>
      <c r="G9" s="1116"/>
    </row>
    <row r="10" spans="1:7" s="52" customFormat="1" ht="42" hidden="1" customHeight="1" x14ac:dyDescent="0.25">
      <c r="A10" s="1101" t="s">
        <v>819</v>
      </c>
      <c r="B10" s="1111" t="s">
        <v>827</v>
      </c>
      <c r="C10" s="1093" t="s">
        <v>814</v>
      </c>
      <c r="D10" s="1117" t="s">
        <v>1265</v>
      </c>
      <c r="E10" s="1096" t="s">
        <v>261</v>
      </c>
      <c r="F10" s="1103" t="s">
        <v>1460</v>
      </c>
      <c r="G10" s="1106"/>
    </row>
    <row r="11" spans="1:7" s="52" customFormat="1" ht="72" hidden="1" customHeight="1" x14ac:dyDescent="0.25">
      <c r="A11" s="1102"/>
      <c r="B11" s="1112"/>
      <c r="C11" s="1094"/>
      <c r="D11" s="1118"/>
      <c r="E11" s="1097"/>
      <c r="F11" s="1104"/>
      <c r="G11" s="1102"/>
    </row>
    <row r="12" spans="1:7" ht="59.25" hidden="1" customHeight="1" x14ac:dyDescent="0.25">
      <c r="A12" s="1101" t="s">
        <v>1488</v>
      </c>
      <c r="B12" s="1111" t="s">
        <v>824</v>
      </c>
      <c r="C12" s="1093" t="s">
        <v>814</v>
      </c>
      <c r="D12" s="1093" t="s">
        <v>297</v>
      </c>
      <c r="E12" s="1096" t="s">
        <v>261</v>
      </c>
      <c r="F12" s="1107" t="s">
        <v>1460</v>
      </c>
      <c r="G12" s="1093"/>
    </row>
    <row r="13" spans="1:7" ht="50.25" hidden="1" customHeight="1" x14ac:dyDescent="0.25">
      <c r="A13" s="1110"/>
      <c r="B13" s="1112"/>
      <c r="C13" s="1094"/>
      <c r="D13" s="1094"/>
      <c r="E13" s="1097"/>
      <c r="F13" s="1108"/>
      <c r="G13" s="1094"/>
    </row>
    <row r="14" spans="1:7" ht="59.25" customHeight="1" x14ac:dyDescent="0.25">
      <c r="A14" s="1106" t="s">
        <v>1489</v>
      </c>
      <c r="B14" s="1093" t="s">
        <v>825</v>
      </c>
      <c r="C14" s="1093" t="s">
        <v>814</v>
      </c>
      <c r="D14" s="1093" t="s">
        <v>1106</v>
      </c>
      <c r="E14" s="1119" t="s">
        <v>261</v>
      </c>
      <c r="F14" s="1107">
        <v>978</v>
      </c>
      <c r="G14" s="1105"/>
    </row>
    <row r="15" spans="1:7" ht="55.5" customHeight="1" x14ac:dyDescent="0.25">
      <c r="A15" s="1102"/>
      <c r="B15" s="1094"/>
      <c r="C15" s="1094"/>
      <c r="D15" s="1094"/>
      <c r="E15" s="1119"/>
      <c r="F15" s="1108"/>
      <c r="G15" s="1105"/>
    </row>
    <row r="16" spans="1:7" ht="68.25" customHeight="1" x14ac:dyDescent="0.25">
      <c r="A16" s="1101" t="s">
        <v>1490</v>
      </c>
      <c r="B16" s="1111" t="s">
        <v>824</v>
      </c>
      <c r="C16" s="1093" t="s">
        <v>814</v>
      </c>
      <c r="D16" s="1093" t="s">
        <v>1264</v>
      </c>
      <c r="E16" s="1096" t="s">
        <v>261</v>
      </c>
      <c r="F16" s="1103">
        <v>978</v>
      </c>
      <c r="G16" s="1106"/>
    </row>
    <row r="17" spans="1:7" ht="55.5" customHeight="1" x14ac:dyDescent="0.25">
      <c r="A17" s="1110"/>
      <c r="B17" s="1112"/>
      <c r="C17" s="1094"/>
      <c r="D17" s="1094"/>
      <c r="E17" s="1097"/>
      <c r="F17" s="1104"/>
      <c r="G17" s="1102"/>
    </row>
    <row r="18" spans="1:7" ht="68.25" customHeight="1" x14ac:dyDescent="0.25">
      <c r="A18" s="1106" t="s">
        <v>1491</v>
      </c>
      <c r="B18" s="1111" t="s">
        <v>826</v>
      </c>
      <c r="C18" s="1093" t="s">
        <v>815</v>
      </c>
      <c r="D18" s="1093" t="s">
        <v>1260</v>
      </c>
      <c r="E18" s="1096" t="s">
        <v>261</v>
      </c>
      <c r="F18" s="1103">
        <v>1144</v>
      </c>
      <c r="G18" s="1106"/>
    </row>
    <row r="19" spans="1:7" ht="51" customHeight="1" x14ac:dyDescent="0.25">
      <c r="A19" s="1102"/>
      <c r="B19" s="1112"/>
      <c r="C19" s="1094"/>
      <c r="D19" s="1094"/>
      <c r="E19" s="1097"/>
      <c r="F19" s="1104"/>
      <c r="G19" s="1102"/>
    </row>
    <row r="20" spans="1:7" ht="68.25" customHeight="1" x14ac:dyDescent="0.25">
      <c r="A20" s="1101" t="s">
        <v>818</v>
      </c>
      <c r="B20" s="1111" t="s">
        <v>826</v>
      </c>
      <c r="C20" s="1093" t="s">
        <v>815</v>
      </c>
      <c r="D20" s="1093" t="s">
        <v>1263</v>
      </c>
      <c r="E20" s="1096" t="s">
        <v>261</v>
      </c>
      <c r="F20" s="1103">
        <v>1187</v>
      </c>
      <c r="G20" s="1106"/>
    </row>
    <row r="21" spans="1:7" ht="58.65" customHeight="1" x14ac:dyDescent="0.25">
      <c r="A21" s="1102"/>
      <c r="B21" s="1112"/>
      <c r="C21" s="1094"/>
      <c r="D21" s="1094"/>
      <c r="E21" s="1097"/>
      <c r="F21" s="1104"/>
      <c r="G21" s="1102"/>
    </row>
    <row r="22" spans="1:7" s="53" customFormat="1" ht="20.100000000000001" customHeight="1" x14ac:dyDescent="0.25">
      <c r="A22" s="1120" t="s">
        <v>603</v>
      </c>
      <c r="B22" s="1121"/>
      <c r="C22" s="1121"/>
      <c r="D22" s="1121"/>
      <c r="E22" s="1121"/>
      <c r="F22" s="1122"/>
      <c r="G22" s="170"/>
    </row>
    <row r="23" spans="1:7" ht="69" customHeight="1" x14ac:dyDescent="0.25">
      <c r="A23" s="1101" t="s">
        <v>822</v>
      </c>
      <c r="B23" s="1093" t="s">
        <v>828</v>
      </c>
      <c r="C23" s="1093" t="s">
        <v>816</v>
      </c>
      <c r="D23" s="1093" t="s">
        <v>298</v>
      </c>
      <c r="E23" s="1096" t="s">
        <v>261</v>
      </c>
      <c r="F23" s="1103">
        <v>769</v>
      </c>
      <c r="G23" s="1106"/>
    </row>
    <row r="24" spans="1:7" ht="52.5" customHeight="1" x14ac:dyDescent="0.25">
      <c r="A24" s="1102"/>
      <c r="B24" s="1094"/>
      <c r="C24" s="1094"/>
      <c r="D24" s="1094"/>
      <c r="E24" s="1097"/>
      <c r="F24" s="1104"/>
      <c r="G24" s="1102"/>
    </row>
    <row r="25" spans="1:7" s="328" customFormat="1" ht="64.5" customHeight="1" x14ac:dyDescent="0.25">
      <c r="A25" s="1101" t="s">
        <v>823</v>
      </c>
      <c r="B25" s="1093" t="s">
        <v>828</v>
      </c>
      <c r="C25" s="1093" t="s">
        <v>814</v>
      </c>
      <c r="D25" s="1093" t="s">
        <v>1262</v>
      </c>
      <c r="E25" s="1096" t="s">
        <v>261</v>
      </c>
      <c r="F25" s="1103">
        <v>769</v>
      </c>
      <c r="G25" s="1106"/>
    </row>
    <row r="26" spans="1:7" s="328" customFormat="1" ht="57.75" customHeight="1" x14ac:dyDescent="0.25">
      <c r="A26" s="1102"/>
      <c r="B26" s="1094"/>
      <c r="C26" s="1094"/>
      <c r="D26" s="1094"/>
      <c r="E26" s="1097"/>
      <c r="F26" s="1104"/>
      <c r="G26" s="1102"/>
    </row>
    <row r="27" spans="1:7" ht="69" hidden="1" customHeight="1" x14ac:dyDescent="0.25">
      <c r="A27" s="1101" t="s">
        <v>820</v>
      </c>
      <c r="B27" s="1093" t="s">
        <v>829</v>
      </c>
      <c r="C27" s="1093" t="s">
        <v>817</v>
      </c>
      <c r="D27" s="1093" t="s">
        <v>1261</v>
      </c>
      <c r="E27" s="1096" t="s">
        <v>261</v>
      </c>
      <c r="F27" s="1103" t="s">
        <v>1460</v>
      </c>
      <c r="G27" s="1106"/>
    </row>
    <row r="28" spans="1:7" ht="52.5" hidden="1" customHeight="1" x14ac:dyDescent="0.25">
      <c r="A28" s="1102"/>
      <c r="B28" s="1094"/>
      <c r="C28" s="1094"/>
      <c r="D28" s="1094"/>
      <c r="E28" s="1097"/>
      <c r="F28" s="1104"/>
      <c r="G28" s="1102"/>
    </row>
    <row r="29" spans="1:7" ht="69" hidden="1" customHeight="1" x14ac:dyDescent="0.25">
      <c r="A29" s="1101" t="s">
        <v>821</v>
      </c>
      <c r="B29" s="1093" t="s">
        <v>829</v>
      </c>
      <c r="C29" s="1093" t="s">
        <v>817</v>
      </c>
      <c r="D29" s="1093" t="s">
        <v>299</v>
      </c>
      <c r="E29" s="1096" t="s">
        <v>261</v>
      </c>
      <c r="F29" s="1127"/>
      <c r="G29" s="1106"/>
    </row>
    <row r="30" spans="1:7" ht="64.5" hidden="1" customHeight="1" x14ac:dyDescent="0.25">
      <c r="A30" s="1102"/>
      <c r="B30" s="1094"/>
      <c r="C30" s="1094"/>
      <c r="D30" s="1094"/>
      <c r="E30" s="1097"/>
      <c r="F30" s="1128"/>
      <c r="G30" s="1102"/>
    </row>
    <row r="31" spans="1:7" ht="20.100000000000001" customHeight="1" x14ac:dyDescent="0.25">
      <c r="A31" s="1124" t="s">
        <v>1266</v>
      </c>
      <c r="B31" s="1125"/>
      <c r="C31" s="1125"/>
      <c r="D31" s="1125"/>
      <c r="E31" s="1125"/>
      <c r="F31" s="1125"/>
      <c r="G31" s="1126"/>
    </row>
    <row r="32" spans="1:7" customFormat="1" ht="19.5" customHeight="1" x14ac:dyDescent="0.3">
      <c r="A32" s="1123" t="s">
        <v>293</v>
      </c>
      <c r="B32" s="1123"/>
      <c r="C32" s="1123"/>
      <c r="D32" s="1123"/>
      <c r="E32" s="158" t="s">
        <v>294</v>
      </c>
      <c r="F32" s="171" t="s">
        <v>245</v>
      </c>
      <c r="G32" s="158"/>
    </row>
    <row r="33" spans="1:7" customFormat="1" ht="18.75" customHeight="1" x14ac:dyDescent="0.3">
      <c r="A33" s="1098" t="s">
        <v>830</v>
      </c>
      <c r="B33" s="1099"/>
      <c r="C33" s="1099"/>
      <c r="D33" s="1100"/>
      <c r="E33" s="55" t="s">
        <v>183</v>
      </c>
      <c r="F33" s="520">
        <v>6613</v>
      </c>
      <c r="G33" s="150"/>
    </row>
    <row r="34" spans="1:7" customFormat="1" ht="18.75" customHeight="1" x14ac:dyDescent="0.3">
      <c r="A34" s="1098" t="s">
        <v>831</v>
      </c>
      <c r="B34" s="1099"/>
      <c r="C34" s="1099"/>
      <c r="D34" s="1100"/>
      <c r="E34" s="55" t="s">
        <v>183</v>
      </c>
      <c r="F34" s="521">
        <v>7548</v>
      </c>
      <c r="G34" s="150"/>
    </row>
    <row r="35" spans="1:7" customFormat="1" ht="18.75" customHeight="1" x14ac:dyDescent="0.3">
      <c r="A35" s="1098" t="s">
        <v>300</v>
      </c>
      <c r="B35" s="1099"/>
      <c r="C35" s="1099"/>
      <c r="D35" s="1100"/>
      <c r="E35" s="55" t="s">
        <v>295</v>
      </c>
      <c r="F35" s="521">
        <v>10224</v>
      </c>
      <c r="G35" s="150"/>
    </row>
    <row r="36" spans="1:7" customFormat="1" ht="36" customHeight="1" x14ac:dyDescent="0.3">
      <c r="A36" s="606" t="s">
        <v>1360</v>
      </c>
      <c r="B36" s="607"/>
      <c r="C36" s="607"/>
      <c r="D36" s="607"/>
      <c r="E36" s="607"/>
      <c r="F36" s="607"/>
      <c r="G36" s="608"/>
    </row>
    <row r="37" spans="1:7" customFormat="1" ht="9.9" customHeight="1" x14ac:dyDescent="0.3">
      <c r="A37" s="723" t="s">
        <v>1584</v>
      </c>
      <c r="B37" s="723"/>
      <c r="C37" s="723"/>
      <c r="D37" s="723"/>
      <c r="E37" s="723"/>
      <c r="F37" s="723"/>
      <c r="G37" s="723"/>
    </row>
    <row r="38" spans="1:7" customFormat="1" ht="9.9" customHeight="1" x14ac:dyDescent="0.3">
      <c r="A38" s="723"/>
      <c r="B38" s="723"/>
      <c r="C38" s="723"/>
      <c r="D38" s="723"/>
      <c r="E38" s="723"/>
      <c r="F38" s="723"/>
      <c r="G38" s="723"/>
    </row>
    <row r="39" spans="1:7" customFormat="1" ht="9.9" customHeight="1" x14ac:dyDescent="0.3">
      <c r="A39" s="723"/>
      <c r="B39" s="723"/>
      <c r="C39" s="723"/>
      <c r="D39" s="723"/>
      <c r="E39" s="723"/>
      <c r="F39" s="723"/>
      <c r="G39" s="723"/>
    </row>
  </sheetData>
  <mergeCells count="81">
    <mergeCell ref="A32:D32"/>
    <mergeCell ref="A31:G31"/>
    <mergeCell ref="E23:E24"/>
    <mergeCell ref="D23:D24"/>
    <mergeCell ref="F23:F24"/>
    <mergeCell ref="F27:F28"/>
    <mergeCell ref="F29:F30"/>
    <mergeCell ref="G27:G28"/>
    <mergeCell ref="G29:G30"/>
    <mergeCell ref="F25:F26"/>
    <mergeCell ref="G25:G26"/>
    <mergeCell ref="G23:G24"/>
    <mergeCell ref="A25:A26"/>
    <mergeCell ref="B25:B26"/>
    <mergeCell ref="C25:C26"/>
    <mergeCell ref="D25:D26"/>
    <mergeCell ref="A20:A21"/>
    <mergeCell ref="B20:B21"/>
    <mergeCell ref="C20:C21"/>
    <mergeCell ref="E20:E21"/>
    <mergeCell ref="A22:F22"/>
    <mergeCell ref="D20:D21"/>
    <mergeCell ref="F20:F21"/>
    <mergeCell ref="A16:A17"/>
    <mergeCell ref="B16:B17"/>
    <mergeCell ref="C16:C17"/>
    <mergeCell ref="E16:E17"/>
    <mergeCell ref="A18:A19"/>
    <mergeCell ref="B18:B19"/>
    <mergeCell ref="C18:C19"/>
    <mergeCell ref="E18:E19"/>
    <mergeCell ref="D16:D17"/>
    <mergeCell ref="D18:D19"/>
    <mergeCell ref="D10:D11"/>
    <mergeCell ref="E10:E11"/>
    <mergeCell ref="F10:F11"/>
    <mergeCell ref="G10:G11"/>
    <mergeCell ref="B14:B15"/>
    <mergeCell ref="C14:C15"/>
    <mergeCell ref="E14:E15"/>
    <mergeCell ref="D12:D13"/>
    <mergeCell ref="D14:D15"/>
    <mergeCell ref="A23:A24"/>
    <mergeCell ref="B23:B24"/>
    <mergeCell ref="C23:C24"/>
    <mergeCell ref="A14:A15"/>
    <mergeCell ref="A7:F7"/>
    <mergeCell ref="A12:A13"/>
    <mergeCell ref="B12:B13"/>
    <mergeCell ref="C12:C13"/>
    <mergeCell ref="E12:E13"/>
    <mergeCell ref="F12:F13"/>
    <mergeCell ref="A8:G8"/>
    <mergeCell ref="A9:G9"/>
    <mergeCell ref="G12:G13"/>
    <mergeCell ref="A10:A11"/>
    <mergeCell ref="B10:B11"/>
    <mergeCell ref="C10:C11"/>
    <mergeCell ref="F18:F19"/>
    <mergeCell ref="G14:G15"/>
    <mergeCell ref="G16:G17"/>
    <mergeCell ref="G18:G19"/>
    <mergeCell ref="G20:G21"/>
    <mergeCell ref="F16:F17"/>
    <mergeCell ref="F14:F15"/>
    <mergeCell ref="E25:E26"/>
    <mergeCell ref="A36:G36"/>
    <mergeCell ref="A37:G39"/>
    <mergeCell ref="A33:D33"/>
    <mergeCell ref="A34:D34"/>
    <mergeCell ref="A35:D35"/>
    <mergeCell ref="A29:A30"/>
    <mergeCell ref="B29:B30"/>
    <mergeCell ref="C29:C30"/>
    <mergeCell ref="E29:E30"/>
    <mergeCell ref="E27:E28"/>
    <mergeCell ref="C27:C28"/>
    <mergeCell ref="B27:B28"/>
    <mergeCell ref="A27:A28"/>
    <mergeCell ref="D27:D28"/>
    <mergeCell ref="D29:D30"/>
  </mergeCells>
  <hyperlinks>
    <hyperlink ref="A7:E7" location="Содержание!A1" display="Обратно в оглавление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9">
    <tabColor rgb="FF0FB139"/>
  </sheetPr>
  <dimension ref="A1:F30"/>
  <sheetViews>
    <sheetView showGridLines="0" workbookViewId="0">
      <pane ySplit="6" topLeftCell="A7" activePane="bottomLeft" state="frozen"/>
      <selection activeCell="C13" sqref="A13:XFD13"/>
      <selection pane="bottomLeft" sqref="A1:XFD5"/>
    </sheetView>
  </sheetViews>
  <sheetFormatPr defaultColWidth="9.109375" defaultRowHeight="13.8" x14ac:dyDescent="0.25"/>
  <cols>
    <col min="1" max="1" width="43" style="57" customWidth="1"/>
    <col min="2" max="2" width="45" style="57" customWidth="1"/>
    <col min="3" max="3" width="21.109375" style="57" customWidth="1"/>
    <col min="4" max="4" width="3.5546875" style="57" customWidth="1"/>
    <col min="5" max="5" width="20.33203125" style="57" customWidth="1"/>
    <col min="6" max="6" width="19.88671875" style="57" customWidth="1"/>
    <col min="7" max="16384" width="9.109375" style="57"/>
  </cols>
  <sheetData>
    <row r="1" spans="1:6" ht="15" customHeight="1" x14ac:dyDescent="0.3">
      <c r="F1" s="216"/>
    </row>
    <row r="2" spans="1:6" ht="15" customHeight="1" x14ac:dyDescent="0.3">
      <c r="F2" s="217"/>
    </row>
    <row r="3" spans="1:6" ht="15" customHeight="1" x14ac:dyDescent="0.3">
      <c r="F3" s="216"/>
    </row>
    <row r="4" spans="1:6" ht="15" customHeight="1" x14ac:dyDescent="0.3">
      <c r="F4" s="216"/>
    </row>
    <row r="5" spans="1:6" ht="15" customHeight="1" x14ac:dyDescent="0.25"/>
    <row r="6" spans="1:6" ht="27.75" customHeight="1" x14ac:dyDescent="0.25">
      <c r="A6" s="181" t="s">
        <v>316</v>
      </c>
      <c r="B6" s="182" t="s">
        <v>796</v>
      </c>
      <c r="C6" s="876" t="s">
        <v>971</v>
      </c>
      <c r="D6" s="877"/>
      <c r="E6" s="599" t="s">
        <v>145</v>
      </c>
      <c r="F6" s="599"/>
    </row>
    <row r="7" spans="1:6" customFormat="1" ht="21" customHeight="1" x14ac:dyDescent="0.3">
      <c r="A7" s="1092" t="s">
        <v>131</v>
      </c>
      <c r="B7" s="806"/>
      <c r="C7" s="806"/>
      <c r="D7" s="806"/>
      <c r="E7" s="806"/>
      <c r="F7" s="1109"/>
    </row>
    <row r="8" spans="1:6" ht="21.75" customHeight="1" x14ac:dyDescent="0.25">
      <c r="A8" s="1138" t="s">
        <v>315</v>
      </c>
      <c r="B8" s="1139"/>
      <c r="C8" s="1139"/>
      <c r="D8" s="1139"/>
      <c r="E8" s="1139"/>
      <c r="F8" s="1139"/>
    </row>
    <row r="9" spans="1:6" ht="17.25" customHeight="1" x14ac:dyDescent="0.25">
      <c r="A9" s="1140" t="s">
        <v>1097</v>
      </c>
      <c r="B9" s="1141"/>
      <c r="C9" s="1142"/>
      <c r="D9" s="1142"/>
      <c r="E9" s="1142"/>
      <c r="F9" s="1143"/>
    </row>
    <row r="10" spans="1:6" ht="84" customHeight="1" x14ac:dyDescent="0.25">
      <c r="A10" s="445" t="s">
        <v>1372</v>
      </c>
      <c r="B10" s="446" t="s">
        <v>1373</v>
      </c>
      <c r="C10" s="1134">
        <v>1955</v>
      </c>
      <c r="D10" s="1135"/>
      <c r="E10" s="1136"/>
      <c r="F10" s="1137"/>
    </row>
    <row r="11" spans="1:6" ht="87" customHeight="1" x14ac:dyDescent="0.25">
      <c r="A11" s="445" t="s">
        <v>1374</v>
      </c>
      <c r="B11" s="446" t="s">
        <v>1375</v>
      </c>
      <c r="C11" s="1134">
        <v>1840</v>
      </c>
      <c r="D11" s="1135"/>
      <c r="E11" s="1136"/>
      <c r="F11" s="1137"/>
    </row>
    <row r="12" spans="1:6" ht="84" customHeight="1" x14ac:dyDescent="0.25">
      <c r="A12" s="445" t="s">
        <v>1376</v>
      </c>
      <c r="B12" s="445" t="s">
        <v>1377</v>
      </c>
      <c r="C12" s="1134">
        <v>1986</v>
      </c>
      <c r="D12" s="1135"/>
      <c r="E12" s="1136"/>
      <c r="F12" s="1137"/>
    </row>
    <row r="13" spans="1:6" ht="84" customHeight="1" x14ac:dyDescent="0.25">
      <c r="A13" s="445" t="s">
        <v>833</v>
      </c>
      <c r="B13" s="445" t="s">
        <v>1378</v>
      </c>
      <c r="C13" s="1134">
        <v>1933</v>
      </c>
      <c r="D13" s="1135"/>
      <c r="E13" s="1136"/>
      <c r="F13" s="1137"/>
    </row>
    <row r="14" spans="1:6" ht="100.5" customHeight="1" x14ac:dyDescent="0.25">
      <c r="A14" s="445" t="s">
        <v>832</v>
      </c>
      <c r="B14" s="445" t="s">
        <v>1379</v>
      </c>
      <c r="C14" s="1134">
        <v>1908</v>
      </c>
      <c r="D14" s="1135"/>
      <c r="E14" s="1136"/>
      <c r="F14" s="1137"/>
    </row>
    <row r="15" spans="1:6" s="58" customFormat="1" ht="27" customHeight="1" x14ac:dyDescent="0.3">
      <c r="A15" s="447" t="s">
        <v>582</v>
      </c>
      <c r="B15" s="175"/>
      <c r="C15" s="1132" t="s">
        <v>970</v>
      </c>
      <c r="D15" s="1133"/>
      <c r="E15" s="176"/>
      <c r="F15" s="177"/>
    </row>
    <row r="16" spans="1:6" ht="22.65" customHeight="1" x14ac:dyDescent="0.3">
      <c r="A16" s="172" t="s">
        <v>576</v>
      </c>
      <c r="B16" s="448"/>
      <c r="C16" s="1131">
        <v>750</v>
      </c>
      <c r="D16" s="1131"/>
      <c r="E16" s="173"/>
      <c r="F16" s="174"/>
    </row>
    <row r="17" spans="1:6" ht="22.65" customHeight="1" x14ac:dyDescent="0.3">
      <c r="A17" s="172" t="s">
        <v>577</v>
      </c>
      <c r="B17" s="448"/>
      <c r="C17" s="1131">
        <v>750</v>
      </c>
      <c r="D17" s="1131"/>
      <c r="E17" s="173"/>
      <c r="F17" s="174"/>
    </row>
    <row r="18" spans="1:6" ht="22.65" customHeight="1" x14ac:dyDescent="0.3">
      <c r="A18" s="172" t="s">
        <v>578</v>
      </c>
      <c r="B18" s="448"/>
      <c r="C18" s="1131">
        <v>750</v>
      </c>
      <c r="D18" s="1131"/>
      <c r="E18" s="173"/>
      <c r="F18" s="174"/>
    </row>
    <row r="19" spans="1:6" ht="22.65" customHeight="1" x14ac:dyDescent="0.3">
      <c r="A19" s="172" t="s">
        <v>579</v>
      </c>
      <c r="B19" s="448"/>
      <c r="C19" s="1131">
        <v>750</v>
      </c>
      <c r="D19" s="1131"/>
      <c r="E19" s="173"/>
      <c r="F19" s="174"/>
    </row>
    <row r="20" spans="1:6" ht="22.65" customHeight="1" x14ac:dyDescent="0.3">
      <c r="A20" s="172" t="s">
        <v>580</v>
      </c>
      <c r="B20" s="448"/>
      <c r="C20" s="1131">
        <v>750</v>
      </c>
      <c r="D20" s="1131"/>
      <c r="E20" s="173"/>
      <c r="F20" s="174"/>
    </row>
    <row r="21" spans="1:6" ht="22.65" customHeight="1" x14ac:dyDescent="0.3">
      <c r="A21" s="172" t="s">
        <v>1267</v>
      </c>
      <c r="B21" s="448"/>
      <c r="C21" s="1131">
        <v>153</v>
      </c>
      <c r="D21" s="1131"/>
      <c r="E21" s="173"/>
      <c r="F21" s="174"/>
    </row>
    <row r="22" spans="1:6" ht="36" customHeight="1" x14ac:dyDescent="0.25">
      <c r="A22" s="606" t="s">
        <v>1360</v>
      </c>
      <c r="B22" s="607"/>
      <c r="C22" s="607"/>
      <c r="D22" s="607"/>
      <c r="E22" s="607"/>
      <c r="F22" s="608"/>
    </row>
    <row r="23" spans="1:6" customFormat="1" ht="9.9" customHeight="1" x14ac:dyDescent="0.3">
      <c r="A23" s="1130" t="s">
        <v>1584</v>
      </c>
      <c r="B23" s="1130"/>
      <c r="C23" s="723"/>
      <c r="D23" s="723"/>
      <c r="E23" s="723"/>
      <c r="F23" s="723"/>
    </row>
    <row r="24" spans="1:6" customFormat="1" ht="9.9" customHeight="1" x14ac:dyDescent="0.3">
      <c r="A24" s="723"/>
      <c r="B24" s="723"/>
      <c r="C24" s="723"/>
      <c r="D24" s="723"/>
      <c r="E24" s="723"/>
      <c r="F24" s="723"/>
    </row>
    <row r="25" spans="1:6" customFormat="1" ht="9.9" customHeight="1" x14ac:dyDescent="0.3">
      <c r="A25" s="723"/>
      <c r="B25" s="723"/>
      <c r="C25" s="723"/>
      <c r="D25" s="723"/>
      <c r="E25" s="723"/>
      <c r="F25" s="723"/>
    </row>
    <row r="29" spans="1:6" x14ac:dyDescent="0.25">
      <c r="A29" s="1129"/>
      <c r="B29" s="1129"/>
      <c r="C29" s="1129"/>
      <c r="D29" s="1129"/>
    </row>
    <row r="30" spans="1:6" x14ac:dyDescent="0.25">
      <c r="A30" s="60"/>
      <c r="B30" s="60"/>
    </row>
  </sheetData>
  <mergeCells count="25">
    <mergeCell ref="C13:D13"/>
    <mergeCell ref="E13:F13"/>
    <mergeCell ref="C11:D11"/>
    <mergeCell ref="E11:F11"/>
    <mergeCell ref="A8:F8"/>
    <mergeCell ref="A9:F9"/>
    <mergeCell ref="C10:D10"/>
    <mergeCell ref="E10:F10"/>
    <mergeCell ref="E12:F12"/>
    <mergeCell ref="A29:D29"/>
    <mergeCell ref="C6:D6"/>
    <mergeCell ref="E6:F6"/>
    <mergeCell ref="A22:F22"/>
    <mergeCell ref="A23:F25"/>
    <mergeCell ref="C21:D21"/>
    <mergeCell ref="C18:D18"/>
    <mergeCell ref="C19:D19"/>
    <mergeCell ref="C20:D20"/>
    <mergeCell ref="C17:D17"/>
    <mergeCell ref="C15:D15"/>
    <mergeCell ref="C16:D16"/>
    <mergeCell ref="C12:D12"/>
    <mergeCell ref="C14:D14"/>
    <mergeCell ref="E14:F14"/>
    <mergeCell ref="A7:F7"/>
  </mergeCells>
  <hyperlinks>
    <hyperlink ref="A7:F7" location="Содержание!A1" display="Обратно в оглавление" xr:uid="{00000000-0004-0000-1C00-000000000000}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0FB139"/>
    <pageSetUpPr fitToPage="1"/>
  </sheetPr>
  <dimension ref="A1:H23"/>
  <sheetViews>
    <sheetView showGridLines="0" zoomScaleNormal="100" zoomScaleSheetLayoutView="100" workbookViewId="0">
      <pane ySplit="7" topLeftCell="A8" activePane="bottomLeft" state="frozen"/>
      <selection activeCell="A13" sqref="A13:XFD13"/>
      <selection pane="bottomLeft" activeCell="A20" sqref="A20:H22"/>
    </sheetView>
  </sheetViews>
  <sheetFormatPr defaultRowHeight="14.4" x14ac:dyDescent="0.3"/>
  <cols>
    <col min="1" max="1" width="43" customWidth="1"/>
    <col min="2" max="2" width="18" customWidth="1"/>
    <col min="3" max="4" width="7.6640625" style="117" customWidth="1"/>
    <col min="5" max="5" width="7.6640625" style="118" customWidth="1"/>
    <col min="6" max="6" width="12.6640625" style="118" customWidth="1"/>
    <col min="7" max="7" width="18" style="117" customWidth="1"/>
    <col min="8" max="8" width="37.6640625" customWidth="1"/>
  </cols>
  <sheetData>
    <row r="1" spans="1:8" ht="15" customHeight="1" x14ac:dyDescent="0.3">
      <c r="A1" s="125"/>
      <c r="H1" s="208"/>
    </row>
    <row r="2" spans="1:8" ht="15" customHeight="1" x14ac:dyDescent="0.3">
      <c r="A2" s="126"/>
      <c r="H2" s="209"/>
    </row>
    <row r="3" spans="1:8" ht="15" customHeight="1" x14ac:dyDescent="0.3">
      <c r="A3" s="125"/>
      <c r="H3" s="208"/>
    </row>
    <row r="4" spans="1:8" ht="15" customHeight="1" x14ac:dyDescent="0.3">
      <c r="A4" s="125"/>
      <c r="H4" s="208"/>
    </row>
    <row r="5" spans="1:8" ht="15" customHeight="1" x14ac:dyDescent="0.3"/>
    <row r="6" spans="1:8" ht="29.25" customHeight="1" x14ac:dyDescent="0.3">
      <c r="A6" s="593" t="s">
        <v>360</v>
      </c>
      <c r="B6" s="594" t="s">
        <v>359</v>
      </c>
      <c r="C6" s="600" t="s">
        <v>179</v>
      </c>
      <c r="D6" s="601"/>
      <c r="E6" s="602"/>
      <c r="F6" s="597" t="s">
        <v>364</v>
      </c>
      <c r="G6" s="295" t="s">
        <v>644</v>
      </c>
      <c r="H6" s="593" t="s">
        <v>14</v>
      </c>
    </row>
    <row r="7" spans="1:8" ht="27.75" customHeight="1" x14ac:dyDescent="0.3">
      <c r="A7" s="599"/>
      <c r="B7" s="603"/>
      <c r="C7" s="294" t="s">
        <v>358</v>
      </c>
      <c r="D7" s="295" t="s">
        <v>181</v>
      </c>
      <c r="E7" s="295" t="s">
        <v>182</v>
      </c>
      <c r="F7" s="598"/>
      <c r="G7" s="295" t="s">
        <v>366</v>
      </c>
      <c r="H7" s="594"/>
    </row>
    <row r="8" spans="1:8" ht="20.25" customHeight="1" x14ac:dyDescent="0.3">
      <c r="A8" s="595" t="s">
        <v>131</v>
      </c>
      <c r="B8" s="595"/>
      <c r="C8" s="595"/>
      <c r="D8" s="595"/>
      <c r="E8" s="595"/>
      <c r="F8" s="595"/>
      <c r="G8" s="595"/>
      <c r="H8" s="595"/>
    </row>
    <row r="9" spans="1:8" ht="16.2" customHeight="1" x14ac:dyDescent="0.35">
      <c r="A9" s="596" t="s">
        <v>1010</v>
      </c>
      <c r="B9" s="596"/>
      <c r="C9" s="596"/>
      <c r="D9" s="596"/>
      <c r="E9" s="596"/>
      <c r="F9" s="596"/>
      <c r="G9" s="596"/>
      <c r="H9" s="596"/>
    </row>
    <row r="10" spans="1:8" ht="39.9" customHeight="1" x14ac:dyDescent="0.3">
      <c r="A10" s="291" t="s">
        <v>1013</v>
      </c>
      <c r="B10" s="296" t="s">
        <v>1018</v>
      </c>
      <c r="C10" s="70">
        <v>16</v>
      </c>
      <c r="D10" s="70">
        <v>12</v>
      </c>
      <c r="E10" s="70">
        <v>0.6</v>
      </c>
      <c r="F10" s="512">
        <f>G10*E10</f>
        <v>2195.4</v>
      </c>
      <c r="G10" s="513">
        <v>3659</v>
      </c>
      <c r="H10" s="190" t="s">
        <v>1023</v>
      </c>
    </row>
    <row r="11" spans="1:8" ht="39.9" customHeight="1" x14ac:dyDescent="0.3">
      <c r="A11" s="291" t="s">
        <v>1014</v>
      </c>
      <c r="B11" s="296" t="s">
        <v>1019</v>
      </c>
      <c r="C11" s="70">
        <v>8</v>
      </c>
      <c r="D11" s="70">
        <v>6</v>
      </c>
      <c r="E11" s="70">
        <v>0.6</v>
      </c>
      <c r="F11" s="512">
        <f t="shared" ref="F11" si="0">G11*E11</f>
        <v>2195.4</v>
      </c>
      <c r="G11" s="513">
        <v>3659</v>
      </c>
      <c r="H11" s="190" t="s">
        <v>1023</v>
      </c>
    </row>
    <row r="12" spans="1:8" ht="39.9" customHeight="1" x14ac:dyDescent="0.3">
      <c r="A12" s="291" t="s">
        <v>1017</v>
      </c>
      <c r="B12" s="296" t="s">
        <v>1020</v>
      </c>
      <c r="C12" s="70">
        <v>1</v>
      </c>
      <c r="D12" s="70">
        <v>6.7</v>
      </c>
      <c r="E12" s="70">
        <v>1.0069999999999999</v>
      </c>
      <c r="F12" s="102">
        <f t="shared" ref="F12:F18" si="1">G12*E12</f>
        <v>3684.6129999999998</v>
      </c>
      <c r="G12" s="506">
        <v>3659</v>
      </c>
      <c r="H12" s="604" t="s">
        <v>1022</v>
      </c>
    </row>
    <row r="13" spans="1:8" ht="39.9" customHeight="1" x14ac:dyDescent="0.3">
      <c r="A13" s="291" t="s">
        <v>1017</v>
      </c>
      <c r="B13" s="296" t="s">
        <v>1021</v>
      </c>
      <c r="C13" s="70">
        <v>2</v>
      </c>
      <c r="D13" s="70">
        <v>15</v>
      </c>
      <c r="E13" s="70">
        <v>0.75</v>
      </c>
      <c r="F13" s="102">
        <f t="shared" si="1"/>
        <v>2744.25</v>
      </c>
      <c r="G13" s="506">
        <v>3659</v>
      </c>
      <c r="H13" s="605"/>
    </row>
    <row r="14" spans="1:8" ht="39.9" hidden="1" customHeight="1" x14ac:dyDescent="0.3">
      <c r="A14" s="291" t="s">
        <v>1016</v>
      </c>
      <c r="B14" s="70" t="s">
        <v>1107</v>
      </c>
      <c r="C14" s="70">
        <v>12</v>
      </c>
      <c r="D14" s="70">
        <v>9</v>
      </c>
      <c r="E14" s="70">
        <v>0.45</v>
      </c>
      <c r="F14" s="512" t="e">
        <f>G14*E14</f>
        <v>#VALUE!</v>
      </c>
      <c r="G14" s="513" t="s">
        <v>1460</v>
      </c>
      <c r="H14" s="604" t="s">
        <v>1024</v>
      </c>
    </row>
    <row r="15" spans="1:8" ht="39.9" hidden="1" customHeight="1" x14ac:dyDescent="0.3">
      <c r="A15" s="291" t="s">
        <v>1016</v>
      </c>
      <c r="B15" s="70" t="s">
        <v>1108</v>
      </c>
      <c r="C15" s="70">
        <v>6</v>
      </c>
      <c r="D15" s="70">
        <v>4.5</v>
      </c>
      <c r="E15" s="70">
        <v>0.45</v>
      </c>
      <c r="F15" s="512" t="e">
        <f t="shared" si="1"/>
        <v>#VALUE!</v>
      </c>
      <c r="G15" s="513" t="s">
        <v>1460</v>
      </c>
      <c r="H15" s="605"/>
    </row>
    <row r="16" spans="1:8" s="310" customFormat="1" ht="39.9" customHeight="1" x14ac:dyDescent="0.3">
      <c r="A16" s="291" t="s">
        <v>1015</v>
      </c>
      <c r="B16" s="70" t="s">
        <v>1011</v>
      </c>
      <c r="C16" s="70">
        <v>16</v>
      </c>
      <c r="D16" s="70">
        <v>12</v>
      </c>
      <c r="E16" s="70">
        <v>0.6</v>
      </c>
      <c r="F16" s="512">
        <f t="shared" si="1"/>
        <v>2195.4</v>
      </c>
      <c r="G16" s="513">
        <v>3659</v>
      </c>
      <c r="H16" s="196" t="s">
        <v>1012</v>
      </c>
    </row>
    <row r="17" spans="1:8" s="310" customFormat="1" ht="39.9" customHeight="1" x14ac:dyDescent="0.3">
      <c r="A17" s="332" t="s">
        <v>1229</v>
      </c>
      <c r="B17" s="70" t="s">
        <v>1228</v>
      </c>
      <c r="C17" s="70">
        <v>8</v>
      </c>
      <c r="D17" s="70">
        <v>6.24</v>
      </c>
      <c r="E17" s="70">
        <v>0.62</v>
      </c>
      <c r="F17" s="102">
        <f t="shared" si="1"/>
        <v>1824.66</v>
      </c>
      <c r="G17" s="506">
        <v>2943</v>
      </c>
      <c r="H17" s="196"/>
    </row>
    <row r="18" spans="1:8" ht="58.5" customHeight="1" x14ac:dyDescent="0.3">
      <c r="A18" s="332" t="s">
        <v>1122</v>
      </c>
      <c r="B18" s="70" t="s">
        <v>1123</v>
      </c>
      <c r="C18" s="70">
        <v>2</v>
      </c>
      <c r="D18" s="70">
        <v>19.899999999999999</v>
      </c>
      <c r="E18" s="333">
        <v>0.996</v>
      </c>
      <c r="F18" s="102">
        <f t="shared" si="1"/>
        <v>2105.5439999999999</v>
      </c>
      <c r="G18" s="506">
        <v>2114</v>
      </c>
      <c r="H18" s="196" t="s">
        <v>1124</v>
      </c>
    </row>
    <row r="19" spans="1:8" ht="36" customHeight="1" x14ac:dyDescent="0.3">
      <c r="A19" s="606" t="s">
        <v>1361</v>
      </c>
      <c r="B19" s="607"/>
      <c r="C19" s="607"/>
      <c r="D19" s="607"/>
      <c r="E19" s="607"/>
      <c r="F19" s="607"/>
      <c r="G19" s="607"/>
      <c r="H19" s="608"/>
    </row>
    <row r="20" spans="1:8" ht="9.9" customHeight="1" x14ac:dyDescent="0.3">
      <c r="A20" s="609" t="s">
        <v>1584</v>
      </c>
      <c r="B20" s="610"/>
      <c r="C20" s="610"/>
      <c r="D20" s="610"/>
      <c r="E20" s="610"/>
      <c r="F20" s="610"/>
      <c r="G20" s="610"/>
      <c r="H20" s="611"/>
    </row>
    <row r="21" spans="1:8" ht="9.9" customHeight="1" x14ac:dyDescent="0.3">
      <c r="A21" s="609"/>
      <c r="B21" s="610"/>
      <c r="C21" s="610"/>
      <c r="D21" s="610"/>
      <c r="E21" s="610"/>
      <c r="F21" s="610"/>
      <c r="G21" s="610"/>
      <c r="H21" s="611"/>
    </row>
    <row r="22" spans="1:8" x14ac:dyDescent="0.3">
      <c r="A22" s="612"/>
      <c r="B22" s="613"/>
      <c r="C22" s="613"/>
      <c r="D22" s="613"/>
      <c r="E22" s="613"/>
      <c r="F22" s="613"/>
      <c r="G22" s="613"/>
      <c r="H22" s="614"/>
    </row>
    <row r="23" spans="1:8" x14ac:dyDescent="0.3">
      <c r="H23" s="75"/>
    </row>
  </sheetData>
  <mergeCells count="11">
    <mergeCell ref="A6:A7"/>
    <mergeCell ref="B6:B7"/>
    <mergeCell ref="C6:E6"/>
    <mergeCell ref="F6:F7"/>
    <mergeCell ref="H6:H7"/>
    <mergeCell ref="A19:H19"/>
    <mergeCell ref="A20:H22"/>
    <mergeCell ref="A8:H8"/>
    <mergeCell ref="A9:H9"/>
    <mergeCell ref="H14:H15"/>
    <mergeCell ref="H12:H13"/>
  </mergeCells>
  <conditionalFormatting sqref="I13:XFD13 I16:XFD17 B19:XFD1048576 B18:D18 B1:XFD9 H18:XFD18 H14:XFD15 B10:E15 H10:XFD12">
    <cfRule type="containsText" dxfId="20" priority="12" operator="containsText" text="terra">
      <formula>NOT(ISERROR(SEARCH("terra",B1)))</formula>
    </cfRule>
  </conditionalFormatting>
  <conditionalFormatting sqref="B16:E17 H16:H17">
    <cfRule type="containsText" dxfId="19" priority="11" operator="containsText" text="terra">
      <formula>NOT(ISERROR(SEARCH("terra",B16)))</formula>
    </cfRule>
  </conditionalFormatting>
  <conditionalFormatting sqref="G10:G15 G18">
    <cfRule type="containsText" dxfId="18" priority="5" operator="containsText" text="terra">
      <formula>NOT(ISERROR(SEARCH("terra",G10)))</formula>
    </cfRule>
  </conditionalFormatting>
  <conditionalFormatting sqref="G16:G17">
    <cfRule type="containsText" dxfId="17" priority="4" operator="containsText" text="terra">
      <formula>NOT(ISERROR(SEARCH("terra",G16)))</formula>
    </cfRule>
  </conditionalFormatting>
  <hyperlinks>
    <hyperlink ref="A8:F8" location="Содержание!A1" display="Обратно в оглавление" xr:uid="{00000000-0004-0000-0200-000000000000}"/>
  </hyperlinks>
  <pageMargins left="0.7" right="0.7" top="0.75" bottom="0.75" header="0.3" footer="0.3"/>
  <pageSetup paperSize="9" scale="57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0">
    <tabColor rgb="FF0FB139"/>
    <pageSetUpPr fitToPage="1"/>
  </sheetPr>
  <dimension ref="A1:F50"/>
  <sheetViews>
    <sheetView showGridLines="0" zoomScaleNormal="100" workbookViewId="0">
      <pane ySplit="7" topLeftCell="A26" activePane="bottomLeft" state="frozen"/>
      <selection activeCell="C13" sqref="A13:XFD13"/>
      <selection pane="bottomLeft" sqref="A1:XFD5"/>
    </sheetView>
  </sheetViews>
  <sheetFormatPr defaultColWidth="9.109375" defaultRowHeight="13.8" x14ac:dyDescent="0.25"/>
  <cols>
    <col min="1" max="1" width="43" style="57" customWidth="1"/>
    <col min="2" max="2" width="66.5546875" style="57" customWidth="1"/>
    <col min="3" max="3" width="21.109375" style="57" customWidth="1"/>
    <col min="4" max="4" width="9.6640625" style="57" customWidth="1"/>
    <col min="5" max="5" width="20.33203125" style="57" customWidth="1"/>
    <col min="6" max="6" width="19.88671875" style="57" customWidth="1"/>
    <col min="7" max="16384" width="9.109375" style="57"/>
  </cols>
  <sheetData>
    <row r="1" spans="1:6" ht="15" customHeight="1" x14ac:dyDescent="0.3">
      <c r="B1" s="122"/>
      <c r="F1" s="216"/>
    </row>
    <row r="2" spans="1:6" ht="15" customHeight="1" x14ac:dyDescent="0.3">
      <c r="B2" s="120"/>
      <c r="F2" s="217"/>
    </row>
    <row r="3" spans="1:6" ht="15" customHeight="1" x14ac:dyDescent="0.3">
      <c r="B3" s="122"/>
      <c r="F3" s="216"/>
    </row>
    <row r="4" spans="1:6" ht="15" customHeight="1" x14ac:dyDescent="0.3">
      <c r="B4" s="122"/>
      <c r="F4" s="216"/>
    </row>
    <row r="5" spans="1:6" ht="15" customHeight="1" x14ac:dyDescent="0.25">
      <c r="A5" s="122"/>
      <c r="B5" s="122"/>
    </row>
    <row r="6" spans="1:6" ht="14.4" x14ac:dyDescent="0.25">
      <c r="A6" s="627" t="s">
        <v>316</v>
      </c>
      <c r="B6" s="627" t="s">
        <v>796</v>
      </c>
      <c r="C6" s="600" t="s">
        <v>1098</v>
      </c>
      <c r="D6" s="601"/>
      <c r="E6" s="599" t="s">
        <v>145</v>
      </c>
      <c r="F6" s="599"/>
    </row>
    <row r="7" spans="1:6" ht="14.4" x14ac:dyDescent="0.25">
      <c r="A7" s="804"/>
      <c r="B7" s="804"/>
      <c r="C7" s="600" t="s">
        <v>261</v>
      </c>
      <c r="D7" s="601"/>
      <c r="E7" s="599"/>
      <c r="F7" s="599"/>
    </row>
    <row r="8" spans="1:6" customFormat="1" ht="24" customHeight="1" x14ac:dyDescent="0.3">
      <c r="A8" s="595" t="s">
        <v>131</v>
      </c>
      <c r="B8" s="595"/>
      <c r="C8" s="595"/>
      <c r="D8" s="595"/>
      <c r="E8" s="595"/>
      <c r="F8" s="595"/>
    </row>
    <row r="9" spans="1:6" ht="22.5" customHeight="1" x14ac:dyDescent="0.25">
      <c r="A9" s="1165" t="s">
        <v>1313</v>
      </c>
      <c r="B9" s="1166"/>
      <c r="C9" s="1166"/>
      <c r="D9" s="1166"/>
      <c r="E9" s="1166"/>
      <c r="F9" s="1166"/>
    </row>
    <row r="10" spans="1:6" s="58" customFormat="1" ht="20.100000000000001" customHeight="1" x14ac:dyDescent="0.3">
      <c r="A10" s="1161" t="s">
        <v>336</v>
      </c>
      <c r="B10" s="1162"/>
      <c r="C10" s="1163"/>
      <c r="D10" s="1163"/>
      <c r="E10" s="1163"/>
      <c r="F10" s="1164"/>
    </row>
    <row r="11" spans="1:6" ht="15" customHeight="1" x14ac:dyDescent="0.3">
      <c r="A11" s="1144" t="s">
        <v>618</v>
      </c>
      <c r="B11" s="1145"/>
      <c r="C11" s="1151">
        <v>786</v>
      </c>
      <c r="D11" s="1152"/>
      <c r="E11" s="1157"/>
      <c r="F11" s="1158"/>
    </row>
    <row r="12" spans="1:6" ht="15" customHeight="1" x14ac:dyDescent="0.3">
      <c r="A12" s="1144" t="s">
        <v>619</v>
      </c>
      <c r="B12" s="1145"/>
      <c r="C12" s="1151">
        <v>788</v>
      </c>
      <c r="D12" s="1152"/>
      <c r="E12" s="1157"/>
      <c r="F12" s="1158"/>
    </row>
    <row r="13" spans="1:6" ht="15" customHeight="1" x14ac:dyDescent="0.3">
      <c r="A13" s="1144" t="s">
        <v>620</v>
      </c>
      <c r="B13" s="1145"/>
      <c r="C13" s="1151">
        <v>1030</v>
      </c>
      <c r="D13" s="1152"/>
      <c r="E13" s="1157"/>
      <c r="F13" s="1158"/>
    </row>
    <row r="14" spans="1:6" ht="15" customHeight="1" x14ac:dyDescent="0.3">
      <c r="A14" s="1144" t="s">
        <v>621</v>
      </c>
      <c r="B14" s="1145"/>
      <c r="C14" s="1151">
        <v>273</v>
      </c>
      <c r="D14" s="1152"/>
      <c r="E14" s="1157"/>
      <c r="F14" s="1158"/>
    </row>
    <row r="15" spans="1:6" ht="15" customHeight="1" x14ac:dyDescent="0.3">
      <c r="A15" s="1144" t="s">
        <v>622</v>
      </c>
      <c r="B15" s="1145"/>
      <c r="C15" s="1151">
        <v>304</v>
      </c>
      <c r="D15" s="1152"/>
      <c r="E15" s="1157"/>
      <c r="F15" s="1158"/>
    </row>
    <row r="16" spans="1:6" ht="15" customHeight="1" x14ac:dyDescent="0.3">
      <c r="A16" s="1144" t="s">
        <v>623</v>
      </c>
      <c r="B16" s="1145"/>
      <c r="C16" s="1151">
        <v>370</v>
      </c>
      <c r="D16" s="1152"/>
      <c r="E16" s="1157"/>
      <c r="F16" s="1158"/>
    </row>
    <row r="17" spans="1:6" ht="15" customHeight="1" x14ac:dyDescent="0.3">
      <c r="A17" s="1144" t="s">
        <v>624</v>
      </c>
      <c r="B17" s="1145"/>
      <c r="C17" s="1151">
        <v>966</v>
      </c>
      <c r="D17" s="1152"/>
      <c r="E17" s="1157"/>
      <c r="F17" s="1158"/>
    </row>
    <row r="18" spans="1:6" ht="15" customHeight="1" x14ac:dyDescent="0.3">
      <c r="A18" s="1144" t="s">
        <v>625</v>
      </c>
      <c r="B18" s="1145"/>
      <c r="C18" s="1151">
        <v>966</v>
      </c>
      <c r="D18" s="1152"/>
      <c r="E18" s="1157"/>
      <c r="F18" s="1158"/>
    </row>
    <row r="19" spans="1:6" ht="15" customHeight="1" x14ac:dyDescent="0.3">
      <c r="A19" s="1144" t="s">
        <v>626</v>
      </c>
      <c r="B19" s="1145"/>
      <c r="C19" s="1151">
        <v>1176</v>
      </c>
      <c r="D19" s="1152"/>
      <c r="E19" s="1157"/>
      <c r="F19" s="1158"/>
    </row>
    <row r="20" spans="1:6" ht="15" customHeight="1" x14ac:dyDescent="0.3">
      <c r="A20" s="1144" t="s">
        <v>627</v>
      </c>
      <c r="B20" s="1145"/>
      <c r="C20" s="1151">
        <v>741</v>
      </c>
      <c r="D20" s="1152"/>
      <c r="E20" s="1157"/>
      <c r="F20" s="1158"/>
    </row>
    <row r="21" spans="1:6" ht="14.25" customHeight="1" x14ac:dyDescent="0.3">
      <c r="A21" s="1144" t="s">
        <v>628</v>
      </c>
      <c r="B21" s="1145"/>
      <c r="C21" s="1151">
        <v>743</v>
      </c>
      <c r="D21" s="1152"/>
      <c r="E21" s="1157"/>
      <c r="F21" s="1158"/>
    </row>
    <row r="22" spans="1:6" ht="15" customHeight="1" x14ac:dyDescent="0.3">
      <c r="A22" s="1144" t="s">
        <v>629</v>
      </c>
      <c r="B22" s="1145"/>
      <c r="C22" s="1151">
        <v>1012</v>
      </c>
      <c r="D22" s="1152"/>
      <c r="E22" s="1157"/>
      <c r="F22" s="1158"/>
    </row>
    <row r="23" spans="1:6" ht="15" customHeight="1" x14ac:dyDescent="0.3">
      <c r="A23" s="1144" t="s">
        <v>587</v>
      </c>
      <c r="B23" s="1145"/>
      <c r="C23" s="1151">
        <v>319</v>
      </c>
      <c r="D23" s="1152"/>
      <c r="E23" s="1157"/>
      <c r="F23" s="1158"/>
    </row>
    <row r="24" spans="1:6" ht="15" hidden="1" customHeight="1" x14ac:dyDescent="0.3">
      <c r="A24" s="1144" t="s">
        <v>1268</v>
      </c>
      <c r="B24" s="1145"/>
      <c r="C24" s="1151"/>
      <c r="D24" s="1152"/>
      <c r="E24" s="1157"/>
      <c r="F24" s="1158"/>
    </row>
    <row r="25" spans="1:6" ht="15" customHeight="1" x14ac:dyDescent="0.3">
      <c r="A25" s="1144" t="s">
        <v>1269</v>
      </c>
      <c r="B25" s="1145"/>
      <c r="C25" s="1148">
        <v>1068</v>
      </c>
      <c r="D25" s="1148"/>
      <c r="E25" s="1157"/>
      <c r="F25" s="1158"/>
    </row>
    <row r="26" spans="1:6" ht="15" customHeight="1" x14ac:dyDescent="0.3">
      <c r="A26" s="1144" t="s">
        <v>588</v>
      </c>
      <c r="B26" s="1145"/>
      <c r="C26" s="1148">
        <v>685</v>
      </c>
      <c r="D26" s="1148"/>
      <c r="E26" s="1157"/>
      <c r="F26" s="1158"/>
    </row>
    <row r="27" spans="1:6" ht="15" customHeight="1" x14ac:dyDescent="0.3">
      <c r="A27" s="1144" t="s">
        <v>1270</v>
      </c>
      <c r="B27" s="1145"/>
      <c r="C27" s="1151">
        <v>946</v>
      </c>
      <c r="D27" s="1152"/>
      <c r="E27" s="1157"/>
      <c r="F27" s="1158"/>
    </row>
    <row r="28" spans="1:6" ht="15" customHeight="1" x14ac:dyDescent="0.3">
      <c r="A28" s="1144" t="s">
        <v>589</v>
      </c>
      <c r="B28" s="1145"/>
      <c r="C28" s="1148">
        <v>1052</v>
      </c>
      <c r="D28" s="1148"/>
      <c r="E28" s="1157"/>
      <c r="F28" s="1158"/>
    </row>
    <row r="29" spans="1:6" ht="15" customHeight="1" x14ac:dyDescent="0.3">
      <c r="A29" s="1144" t="s">
        <v>1271</v>
      </c>
      <c r="B29" s="1145"/>
      <c r="C29" s="1148">
        <v>1199</v>
      </c>
      <c r="D29" s="1148"/>
      <c r="E29" s="1157"/>
      <c r="F29" s="1158"/>
    </row>
    <row r="30" spans="1:6" ht="14.4" x14ac:dyDescent="0.3">
      <c r="A30" s="1144" t="s">
        <v>590</v>
      </c>
      <c r="B30" s="1145"/>
      <c r="C30" s="1148">
        <v>963</v>
      </c>
      <c r="D30" s="1148"/>
      <c r="E30" s="1157"/>
      <c r="F30" s="1158"/>
    </row>
    <row r="31" spans="1:6" ht="15" customHeight="1" x14ac:dyDescent="0.3">
      <c r="A31" s="1144" t="s">
        <v>972</v>
      </c>
      <c r="B31" s="1145"/>
      <c r="C31" s="1148">
        <v>1338</v>
      </c>
      <c r="D31" s="1148"/>
      <c r="E31" s="1157"/>
      <c r="F31" s="1158"/>
    </row>
    <row r="32" spans="1:6" ht="15" customHeight="1" x14ac:dyDescent="0.3">
      <c r="A32" s="1144" t="s">
        <v>591</v>
      </c>
      <c r="B32" s="1145"/>
      <c r="C32" s="1151">
        <v>709</v>
      </c>
      <c r="D32" s="1152"/>
      <c r="E32" s="1157"/>
      <c r="F32" s="1158"/>
    </row>
    <row r="33" spans="1:6" ht="15" customHeight="1" x14ac:dyDescent="0.3">
      <c r="A33" s="1144" t="s">
        <v>973</v>
      </c>
      <c r="B33" s="1145"/>
      <c r="C33" s="1151">
        <v>820</v>
      </c>
      <c r="D33" s="1152"/>
      <c r="E33" s="1157"/>
      <c r="F33" s="1158"/>
    </row>
    <row r="34" spans="1:6" ht="15" customHeight="1" x14ac:dyDescent="0.3">
      <c r="A34" s="1144" t="s">
        <v>592</v>
      </c>
      <c r="B34" s="1145"/>
      <c r="C34" s="1151">
        <v>571</v>
      </c>
      <c r="D34" s="1152"/>
      <c r="E34" s="1157"/>
      <c r="F34" s="1158"/>
    </row>
    <row r="35" spans="1:6" ht="15" customHeight="1" x14ac:dyDescent="0.3">
      <c r="A35" s="1144" t="s">
        <v>593</v>
      </c>
      <c r="B35" s="1145"/>
      <c r="C35" s="1151">
        <v>3733</v>
      </c>
      <c r="D35" s="1152"/>
      <c r="E35" s="1157"/>
      <c r="F35" s="1158"/>
    </row>
    <row r="36" spans="1:6" s="516" customFormat="1" ht="15" hidden="1" customHeight="1" x14ac:dyDescent="0.3">
      <c r="A36" s="1146" t="s">
        <v>630</v>
      </c>
      <c r="B36" s="1147"/>
      <c r="C36" s="1149"/>
      <c r="D36" s="1150"/>
      <c r="E36" s="1157"/>
      <c r="F36" s="1158"/>
    </row>
    <row r="37" spans="1:6" ht="20.25" customHeight="1" x14ac:dyDescent="0.3">
      <c r="A37" s="1144" t="s">
        <v>635</v>
      </c>
      <c r="B37" s="1145"/>
      <c r="C37" s="1151">
        <v>1178</v>
      </c>
      <c r="D37" s="1152"/>
      <c r="E37" s="1157"/>
      <c r="F37" s="1158"/>
    </row>
    <row r="38" spans="1:6" ht="20.25" customHeight="1" x14ac:dyDescent="0.3">
      <c r="A38" s="1153" t="s">
        <v>631</v>
      </c>
      <c r="B38" s="1154"/>
      <c r="C38" s="1155">
        <v>399</v>
      </c>
      <c r="D38" s="1156"/>
      <c r="E38" s="1157"/>
      <c r="F38" s="1158"/>
    </row>
    <row r="39" spans="1:6" ht="20.25" customHeight="1" x14ac:dyDescent="0.3">
      <c r="A39" s="1153" t="s">
        <v>632</v>
      </c>
      <c r="B39" s="1154"/>
      <c r="C39" s="1155">
        <v>1331</v>
      </c>
      <c r="D39" s="1156"/>
      <c r="E39" s="1157"/>
      <c r="F39" s="1158"/>
    </row>
    <row r="40" spans="1:6" ht="20.25" customHeight="1" x14ac:dyDescent="0.3">
      <c r="A40" s="1153" t="s">
        <v>633</v>
      </c>
      <c r="B40" s="1154"/>
      <c r="C40" s="1155">
        <v>1157</v>
      </c>
      <c r="D40" s="1156"/>
      <c r="E40" s="1157"/>
      <c r="F40" s="1158"/>
    </row>
    <row r="41" spans="1:6" ht="20.25" customHeight="1" x14ac:dyDescent="0.3">
      <c r="A41" s="1153" t="s">
        <v>634</v>
      </c>
      <c r="B41" s="1154"/>
      <c r="C41" s="1155">
        <v>429</v>
      </c>
      <c r="D41" s="1156"/>
      <c r="E41" s="1159"/>
      <c r="F41" s="1160"/>
    </row>
    <row r="42" spans="1:6" ht="36" customHeight="1" x14ac:dyDescent="0.25">
      <c r="A42" s="606" t="s">
        <v>1361</v>
      </c>
      <c r="B42" s="607"/>
      <c r="C42" s="607"/>
      <c r="D42" s="607"/>
      <c r="E42" s="607"/>
      <c r="F42" s="608"/>
    </row>
    <row r="43" spans="1:6" customFormat="1" ht="9.9" customHeight="1" x14ac:dyDescent="0.3">
      <c r="A43" s="1130" t="s">
        <v>1584</v>
      </c>
      <c r="B43" s="1130"/>
      <c r="C43" s="723"/>
      <c r="D43" s="723"/>
      <c r="E43" s="723"/>
      <c r="F43" s="723"/>
    </row>
    <row r="44" spans="1:6" customFormat="1" ht="9.9" customHeight="1" x14ac:dyDescent="0.3">
      <c r="A44" s="723"/>
      <c r="B44" s="723"/>
      <c r="C44" s="723"/>
      <c r="D44" s="723"/>
      <c r="E44" s="723"/>
      <c r="F44" s="723"/>
    </row>
    <row r="45" spans="1:6" customFormat="1" ht="9.9" customHeight="1" x14ac:dyDescent="0.3">
      <c r="A45" s="723"/>
      <c r="B45" s="723"/>
      <c r="C45" s="723"/>
      <c r="D45" s="723"/>
      <c r="E45" s="723"/>
      <c r="F45" s="723"/>
    </row>
    <row r="49" spans="1:4" x14ac:dyDescent="0.25">
      <c r="A49" s="1129"/>
      <c r="B49" s="1129"/>
      <c r="C49" s="1129"/>
      <c r="D49" s="1129"/>
    </row>
    <row r="50" spans="1:4" x14ac:dyDescent="0.25">
      <c r="A50" s="60"/>
      <c r="B50" s="60"/>
    </row>
  </sheetData>
  <mergeCells count="76">
    <mergeCell ref="A10:F10"/>
    <mergeCell ref="A11:B11"/>
    <mergeCell ref="A12:B12"/>
    <mergeCell ref="C12:D12"/>
    <mergeCell ref="A9:F9"/>
    <mergeCell ref="E11:F24"/>
    <mergeCell ref="C19:D19"/>
    <mergeCell ref="C20:D20"/>
    <mergeCell ref="C21:D21"/>
    <mergeCell ref="C23:D23"/>
    <mergeCell ref="C22:D22"/>
    <mergeCell ref="C24:D24"/>
    <mergeCell ref="C11:D11"/>
    <mergeCell ref="C13:D13"/>
    <mergeCell ref="A13:B13"/>
    <mergeCell ref="A23:B23"/>
    <mergeCell ref="A49:D49"/>
    <mergeCell ref="A14:B14"/>
    <mergeCell ref="A15:B15"/>
    <mergeCell ref="A16:B16"/>
    <mergeCell ref="A17:B17"/>
    <mergeCell ref="C14:D14"/>
    <mergeCell ref="C15:D15"/>
    <mergeCell ref="C41:D41"/>
    <mergeCell ref="C37:D37"/>
    <mergeCell ref="C38:D38"/>
    <mergeCell ref="C39:D39"/>
    <mergeCell ref="C35:D35"/>
    <mergeCell ref="C25:D25"/>
    <mergeCell ref="C16:D16"/>
    <mergeCell ref="C17:D17"/>
    <mergeCell ref="C18:D18"/>
    <mergeCell ref="C28:D28"/>
    <mergeCell ref="C27:D27"/>
    <mergeCell ref="A26:B26"/>
    <mergeCell ref="A27:B27"/>
    <mergeCell ref="A28:B28"/>
    <mergeCell ref="C26:D26"/>
    <mergeCell ref="A24:B24"/>
    <mergeCell ref="A25:B25"/>
    <mergeCell ref="A21:B21"/>
    <mergeCell ref="A22:B22"/>
    <mergeCell ref="A18:B18"/>
    <mergeCell ref="A19:B19"/>
    <mergeCell ref="A20:B20"/>
    <mergeCell ref="A43:F45"/>
    <mergeCell ref="C36:D36"/>
    <mergeCell ref="C32:D32"/>
    <mergeCell ref="C33:D33"/>
    <mergeCell ref="C34:D34"/>
    <mergeCell ref="A42:F42"/>
    <mergeCell ref="A37:B37"/>
    <mergeCell ref="A38:B38"/>
    <mergeCell ref="A39:B39"/>
    <mergeCell ref="C40:D40"/>
    <mergeCell ref="E37:F41"/>
    <mergeCell ref="A40:B40"/>
    <mergeCell ref="A41:B41"/>
    <mergeCell ref="E25:F36"/>
    <mergeCell ref="A30:B30"/>
    <mergeCell ref="A31:B31"/>
    <mergeCell ref="C6:D6"/>
    <mergeCell ref="E6:F7"/>
    <mergeCell ref="C7:D7"/>
    <mergeCell ref="B6:B7"/>
    <mergeCell ref="A8:F8"/>
    <mergeCell ref="A6:A7"/>
    <mergeCell ref="A29:B29"/>
    <mergeCell ref="A35:B35"/>
    <mergeCell ref="A36:B36"/>
    <mergeCell ref="C31:D31"/>
    <mergeCell ref="A32:B32"/>
    <mergeCell ref="A33:B33"/>
    <mergeCell ref="A34:B34"/>
    <mergeCell ref="C29:D29"/>
    <mergeCell ref="C30:D30"/>
  </mergeCells>
  <hyperlinks>
    <hyperlink ref="A8:F8" location="Содержание!A1" display="Обратно в оглавление" xr:uid="{00000000-0004-0000-1D00-000000000000}"/>
  </hyperlinks>
  <pageMargins left="0.7" right="0.7" top="0.75" bottom="0.75" header="0.3" footer="0.3"/>
  <pageSetup paperSize="9" scale="46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1">
    <tabColor rgb="FF0FB139"/>
    <pageSetUpPr fitToPage="1"/>
  </sheetPr>
  <dimension ref="A1:F52"/>
  <sheetViews>
    <sheetView showGridLines="0" tabSelected="1" zoomScaleNormal="100" workbookViewId="0">
      <pane ySplit="6" topLeftCell="A7" activePane="bottomLeft" state="frozen"/>
      <selection activeCell="C13" sqref="A13:XFD13"/>
      <selection pane="bottomLeft" sqref="A1:XFD5"/>
    </sheetView>
  </sheetViews>
  <sheetFormatPr defaultColWidth="9.109375" defaultRowHeight="13.8" x14ac:dyDescent="0.25"/>
  <cols>
    <col min="1" max="1" width="21.5546875" style="57" customWidth="1"/>
    <col min="2" max="2" width="62.109375" style="57" customWidth="1"/>
    <col min="3" max="3" width="12.33203125" style="57" customWidth="1"/>
    <col min="4" max="5" width="33.109375" style="57" customWidth="1"/>
    <col min="6" max="6" width="4" style="57" customWidth="1"/>
    <col min="7" max="16384" width="9.109375" style="57"/>
  </cols>
  <sheetData>
    <row r="1" spans="1:6" ht="15" customHeight="1" x14ac:dyDescent="0.3">
      <c r="E1" s="216"/>
    </row>
    <row r="2" spans="1:6" ht="15" customHeight="1" x14ac:dyDescent="0.3">
      <c r="E2" s="217"/>
    </row>
    <row r="3" spans="1:6" ht="15" customHeight="1" x14ac:dyDescent="0.3">
      <c r="E3" s="216"/>
    </row>
    <row r="4" spans="1:6" ht="15" customHeight="1" x14ac:dyDescent="0.3">
      <c r="E4" s="216"/>
    </row>
    <row r="5" spans="1:6" ht="15" customHeight="1" x14ac:dyDescent="0.25"/>
    <row r="6" spans="1:6" ht="36" x14ac:dyDescent="0.25">
      <c r="A6" s="179" t="s">
        <v>318</v>
      </c>
      <c r="B6" s="178" t="s">
        <v>319</v>
      </c>
      <c r="C6" s="179" t="s">
        <v>257</v>
      </c>
      <c r="D6" s="180" t="s">
        <v>974</v>
      </c>
      <c r="E6" s="180" t="s">
        <v>1272</v>
      </c>
    </row>
    <row r="7" spans="1:6" customFormat="1" ht="24" customHeight="1" x14ac:dyDescent="0.3">
      <c r="A7" s="595" t="s">
        <v>131</v>
      </c>
      <c r="B7" s="595"/>
      <c r="C7" s="595"/>
      <c r="D7" s="595"/>
      <c r="E7" s="595"/>
    </row>
    <row r="8" spans="1:6" s="59" customFormat="1" ht="26.25" customHeight="1" x14ac:dyDescent="0.25">
      <c r="A8" s="1167" t="s">
        <v>601</v>
      </c>
      <c r="B8" s="1167"/>
      <c r="C8" s="1167"/>
      <c r="D8" s="1167"/>
      <c r="E8" s="1167"/>
      <c r="F8" s="61"/>
    </row>
    <row r="9" spans="1:6" ht="15" customHeight="1" x14ac:dyDescent="0.25">
      <c r="A9" s="449">
        <v>1</v>
      </c>
      <c r="B9" s="450" t="s">
        <v>320</v>
      </c>
      <c r="C9" s="449" t="s">
        <v>291</v>
      </c>
      <c r="D9" s="546">
        <v>654</v>
      </c>
      <c r="E9" s="548">
        <v>719</v>
      </c>
    </row>
    <row r="10" spans="1:6" ht="15" customHeight="1" x14ac:dyDescent="0.25">
      <c r="A10" s="449">
        <v>2</v>
      </c>
      <c r="B10" s="450" t="s">
        <v>321</v>
      </c>
      <c r="C10" s="449" t="s">
        <v>291</v>
      </c>
      <c r="D10" s="546">
        <v>791</v>
      </c>
      <c r="E10" s="548">
        <v>871</v>
      </c>
    </row>
    <row r="11" spans="1:6" ht="15" customHeight="1" x14ac:dyDescent="0.25">
      <c r="A11" s="449">
        <v>3</v>
      </c>
      <c r="B11" s="450" t="s">
        <v>322</v>
      </c>
      <c r="C11" s="449" t="s">
        <v>291</v>
      </c>
      <c r="D11" s="546">
        <v>244</v>
      </c>
      <c r="E11" s="548">
        <v>256</v>
      </c>
    </row>
    <row r="12" spans="1:6" ht="15" customHeight="1" x14ac:dyDescent="0.25">
      <c r="A12" s="449">
        <v>4</v>
      </c>
      <c r="B12" s="450" t="s">
        <v>323</v>
      </c>
      <c r="C12" s="449" t="s">
        <v>291</v>
      </c>
      <c r="D12" s="546">
        <v>147</v>
      </c>
      <c r="E12" s="548">
        <v>154</v>
      </c>
    </row>
    <row r="13" spans="1:6" ht="15" customHeight="1" x14ac:dyDescent="0.25">
      <c r="A13" s="449">
        <v>5</v>
      </c>
      <c r="B13" s="450" t="s">
        <v>324</v>
      </c>
      <c r="C13" s="449" t="s">
        <v>291</v>
      </c>
      <c r="D13" s="546">
        <v>380</v>
      </c>
      <c r="E13" s="548">
        <v>299</v>
      </c>
    </row>
    <row r="14" spans="1:6" ht="15" customHeight="1" x14ac:dyDescent="0.25">
      <c r="A14" s="449">
        <v>6</v>
      </c>
      <c r="B14" s="450" t="s">
        <v>325</v>
      </c>
      <c r="C14" s="449" t="s">
        <v>291</v>
      </c>
      <c r="D14" s="546">
        <v>1301</v>
      </c>
      <c r="E14" s="548">
        <v>1366</v>
      </c>
    </row>
    <row r="15" spans="1:6" ht="14.4" x14ac:dyDescent="0.25">
      <c r="A15" s="449">
        <v>7</v>
      </c>
      <c r="B15" s="450" t="s">
        <v>975</v>
      </c>
      <c r="C15" s="449" t="s">
        <v>291</v>
      </c>
      <c r="D15" s="546">
        <v>118</v>
      </c>
      <c r="E15" s="548">
        <v>124</v>
      </c>
    </row>
    <row r="16" spans="1:6" ht="14.4" x14ac:dyDescent="0.25">
      <c r="A16" s="449">
        <v>8</v>
      </c>
      <c r="B16" s="450" t="s">
        <v>326</v>
      </c>
      <c r="C16" s="449" t="s">
        <v>291</v>
      </c>
      <c r="D16" s="547">
        <v>80</v>
      </c>
      <c r="E16" s="548">
        <v>84</v>
      </c>
    </row>
    <row r="17" spans="1:5" ht="14.4" x14ac:dyDescent="0.25">
      <c r="A17" s="449">
        <v>9</v>
      </c>
      <c r="B17" s="450" t="s">
        <v>327</v>
      </c>
      <c r="C17" s="449" t="s">
        <v>291</v>
      </c>
      <c r="D17" s="546">
        <v>440</v>
      </c>
      <c r="E17" s="548">
        <v>463</v>
      </c>
    </row>
    <row r="18" spans="1:5" ht="14.4" x14ac:dyDescent="0.25">
      <c r="A18" s="449">
        <v>10</v>
      </c>
      <c r="B18" s="450" t="s">
        <v>328</v>
      </c>
      <c r="C18" s="449" t="s">
        <v>291</v>
      </c>
      <c r="D18" s="546">
        <v>274</v>
      </c>
      <c r="E18" s="548">
        <v>288</v>
      </c>
    </row>
    <row r="19" spans="1:5" ht="14.4" x14ac:dyDescent="0.25">
      <c r="A19" s="449">
        <v>11</v>
      </c>
      <c r="B19" s="450" t="s">
        <v>329</v>
      </c>
      <c r="C19" s="449" t="s">
        <v>291</v>
      </c>
      <c r="D19" s="546">
        <v>274</v>
      </c>
      <c r="E19" s="549">
        <v>288</v>
      </c>
    </row>
    <row r="20" spans="1:5" ht="14.4" x14ac:dyDescent="0.25">
      <c r="A20" s="449">
        <v>12</v>
      </c>
      <c r="B20" s="450" t="s">
        <v>330</v>
      </c>
      <c r="C20" s="449" t="s">
        <v>291</v>
      </c>
      <c r="D20" s="546">
        <v>111</v>
      </c>
      <c r="E20" s="548">
        <v>116</v>
      </c>
    </row>
    <row r="21" spans="1:5" ht="14.4" x14ac:dyDescent="0.25">
      <c r="A21" s="449">
        <v>13</v>
      </c>
      <c r="B21" s="450" t="s">
        <v>331</v>
      </c>
      <c r="C21" s="449" t="s">
        <v>291</v>
      </c>
      <c r="D21" s="546">
        <v>260</v>
      </c>
      <c r="E21" s="548">
        <v>273</v>
      </c>
    </row>
    <row r="22" spans="1:5" ht="14.4" x14ac:dyDescent="0.25">
      <c r="A22" s="449">
        <v>14</v>
      </c>
      <c r="B22" s="450" t="s">
        <v>332</v>
      </c>
      <c r="C22" s="449" t="s">
        <v>291</v>
      </c>
      <c r="D22" s="546">
        <v>92</v>
      </c>
      <c r="E22" s="548">
        <v>97</v>
      </c>
    </row>
    <row r="23" spans="1:5" ht="14.4" x14ac:dyDescent="0.25">
      <c r="A23" s="449">
        <v>15</v>
      </c>
      <c r="B23" s="450" t="s">
        <v>333</v>
      </c>
      <c r="C23" s="449" t="s">
        <v>291</v>
      </c>
      <c r="D23" s="449">
        <v>301</v>
      </c>
      <c r="E23" s="548">
        <v>301</v>
      </c>
    </row>
    <row r="24" spans="1:5" ht="14.4" x14ac:dyDescent="0.25">
      <c r="A24" s="451">
        <v>16</v>
      </c>
      <c r="B24" s="452" t="s">
        <v>334</v>
      </c>
      <c r="C24" s="451" t="s">
        <v>291</v>
      </c>
      <c r="D24" s="451" t="s">
        <v>317</v>
      </c>
      <c r="E24" s="451" t="s">
        <v>317</v>
      </c>
    </row>
    <row r="25" spans="1:5" ht="14.4" x14ac:dyDescent="0.25">
      <c r="A25" s="453">
        <v>17</v>
      </c>
      <c r="B25" s="452" t="s">
        <v>335</v>
      </c>
      <c r="C25" s="451" t="s">
        <v>291</v>
      </c>
      <c r="D25" s="1168" t="s">
        <v>317</v>
      </c>
      <c r="E25" s="1168"/>
    </row>
    <row r="26" spans="1:5" x14ac:dyDescent="0.25">
      <c r="A26" s="1169"/>
      <c r="B26" s="1169"/>
      <c r="C26" s="1169"/>
      <c r="D26" s="1169"/>
      <c r="E26" s="1169"/>
    </row>
    <row r="27" spans="1:5" x14ac:dyDescent="0.25">
      <c r="A27" s="1169"/>
      <c r="B27" s="1169"/>
      <c r="C27" s="1169"/>
      <c r="D27" s="1169"/>
      <c r="E27" s="1169"/>
    </row>
    <row r="28" spans="1:5" x14ac:dyDescent="0.25">
      <c r="A28" s="1169"/>
      <c r="B28" s="1169"/>
      <c r="C28" s="1169"/>
      <c r="D28" s="1169"/>
      <c r="E28" s="1169"/>
    </row>
    <row r="29" spans="1:5" x14ac:dyDescent="0.25">
      <c r="A29" s="1169"/>
      <c r="B29" s="1169"/>
      <c r="C29" s="1169"/>
      <c r="D29" s="1169"/>
      <c r="E29" s="1169"/>
    </row>
    <row r="30" spans="1:5" x14ac:dyDescent="0.25">
      <c r="A30" s="1169"/>
      <c r="B30" s="1169"/>
      <c r="C30" s="1169"/>
      <c r="D30" s="1169"/>
      <c r="E30" s="1169"/>
    </row>
    <row r="31" spans="1:5" x14ac:dyDescent="0.25">
      <c r="A31" s="1169"/>
      <c r="B31" s="1169"/>
      <c r="C31" s="1169"/>
      <c r="D31" s="1169"/>
      <c r="E31" s="1169"/>
    </row>
    <row r="32" spans="1:5" x14ac:dyDescent="0.25">
      <c r="A32" s="1169"/>
      <c r="B32" s="1169"/>
      <c r="C32" s="1169"/>
      <c r="D32" s="1169"/>
      <c r="E32" s="1169"/>
    </row>
    <row r="33" spans="1:5" x14ac:dyDescent="0.25">
      <c r="A33" s="1169"/>
      <c r="B33" s="1169"/>
      <c r="C33" s="1169"/>
      <c r="D33" s="1169"/>
      <c r="E33" s="1169"/>
    </row>
    <row r="34" spans="1:5" x14ac:dyDescent="0.25">
      <c r="A34" s="1169"/>
      <c r="B34" s="1169"/>
      <c r="C34" s="1169"/>
      <c r="D34" s="1169"/>
      <c r="E34" s="1169"/>
    </row>
    <row r="35" spans="1:5" x14ac:dyDescent="0.25">
      <c r="A35" s="1169"/>
      <c r="B35" s="1169"/>
      <c r="C35" s="1169"/>
      <c r="D35" s="1169"/>
      <c r="E35" s="1169"/>
    </row>
    <row r="36" spans="1:5" x14ac:dyDescent="0.25">
      <c r="A36" s="1169"/>
      <c r="B36" s="1169"/>
      <c r="C36" s="1169"/>
      <c r="D36" s="1169"/>
      <c r="E36" s="1169"/>
    </row>
    <row r="37" spans="1:5" x14ac:dyDescent="0.25">
      <c r="A37" s="1169"/>
      <c r="B37" s="1169"/>
      <c r="C37" s="1169"/>
      <c r="D37" s="1169"/>
      <c r="E37" s="1169"/>
    </row>
    <row r="38" spans="1:5" x14ac:dyDescent="0.25">
      <c r="A38" s="1169"/>
      <c r="B38" s="1169"/>
      <c r="C38" s="1169"/>
      <c r="D38" s="1169"/>
      <c r="E38" s="1169"/>
    </row>
    <row r="39" spans="1:5" x14ac:dyDescent="0.25">
      <c r="A39" s="1169"/>
      <c r="B39" s="1169"/>
      <c r="C39" s="1169"/>
      <c r="D39" s="1169"/>
      <c r="E39" s="1169"/>
    </row>
    <row r="40" spans="1:5" x14ac:dyDescent="0.25">
      <c r="A40" s="1169"/>
      <c r="B40" s="1169"/>
      <c r="C40" s="1169"/>
      <c r="D40" s="1169"/>
      <c r="E40" s="1169"/>
    </row>
    <row r="41" spans="1:5" x14ac:dyDescent="0.25">
      <c r="A41" s="1169"/>
      <c r="B41" s="1169"/>
      <c r="C41" s="1169"/>
      <c r="D41" s="1169"/>
      <c r="E41" s="1169"/>
    </row>
    <row r="42" spans="1:5" x14ac:dyDescent="0.25">
      <c r="A42" s="1169"/>
      <c r="B42" s="1169"/>
      <c r="C42" s="1169"/>
      <c r="D42" s="1169"/>
      <c r="E42" s="1169"/>
    </row>
    <row r="43" spans="1:5" x14ac:dyDescent="0.25">
      <c r="A43" s="1169"/>
      <c r="B43" s="1169"/>
      <c r="C43" s="1169"/>
      <c r="D43" s="1169"/>
      <c r="E43" s="1169"/>
    </row>
    <row r="44" spans="1:5" x14ac:dyDescent="0.25">
      <c r="A44" s="1169"/>
      <c r="B44" s="1169"/>
      <c r="C44" s="1169"/>
      <c r="D44" s="1169"/>
      <c r="E44" s="1169"/>
    </row>
    <row r="45" spans="1:5" x14ac:dyDescent="0.25">
      <c r="A45" s="1169"/>
      <c r="B45" s="1169"/>
      <c r="C45" s="1169"/>
      <c r="D45" s="1169"/>
      <c r="E45" s="1169"/>
    </row>
    <row r="46" spans="1:5" x14ac:dyDescent="0.25">
      <c r="A46" s="1169"/>
      <c r="B46" s="1169"/>
      <c r="C46" s="1169"/>
      <c r="D46" s="1169"/>
      <c r="E46" s="1169"/>
    </row>
    <row r="47" spans="1:5" x14ac:dyDescent="0.25">
      <c r="A47" s="1169"/>
      <c r="B47" s="1169"/>
      <c r="C47" s="1169"/>
      <c r="D47" s="1169"/>
      <c r="E47" s="1169"/>
    </row>
    <row r="48" spans="1:5" ht="15" customHeight="1" x14ac:dyDescent="0.25">
      <c r="A48" s="1169"/>
      <c r="B48" s="1169"/>
      <c r="C48" s="1169"/>
      <c r="D48" s="1169"/>
      <c r="E48" s="1169"/>
    </row>
    <row r="49" spans="1:5" ht="36" customHeight="1" x14ac:dyDescent="0.25">
      <c r="A49" s="606" t="s">
        <v>1360</v>
      </c>
      <c r="B49" s="607"/>
      <c r="C49" s="607"/>
      <c r="D49" s="607"/>
      <c r="E49" s="608"/>
    </row>
    <row r="50" spans="1:5" customFormat="1" ht="9.9" customHeight="1" x14ac:dyDescent="0.3">
      <c r="A50" s="1130" t="s">
        <v>1584</v>
      </c>
      <c r="B50" s="723"/>
      <c r="C50" s="723"/>
      <c r="D50" s="723"/>
      <c r="E50" s="723"/>
    </row>
    <row r="51" spans="1:5" customFormat="1" ht="9.9" customHeight="1" x14ac:dyDescent="0.3">
      <c r="A51" s="723"/>
      <c r="B51" s="723"/>
      <c r="C51" s="723"/>
      <c r="D51" s="723"/>
      <c r="E51" s="723"/>
    </row>
    <row r="52" spans="1:5" customFormat="1" ht="9.9" customHeight="1" x14ac:dyDescent="0.3">
      <c r="A52" s="723"/>
      <c r="B52" s="723"/>
      <c r="C52" s="723"/>
      <c r="D52" s="723"/>
      <c r="E52" s="723"/>
    </row>
  </sheetData>
  <mergeCells count="6">
    <mergeCell ref="A50:E52"/>
    <mergeCell ref="A7:E7"/>
    <mergeCell ref="A8:E8"/>
    <mergeCell ref="D25:E25"/>
    <mergeCell ref="A26:E48"/>
    <mergeCell ref="A49:E49"/>
  </mergeCells>
  <hyperlinks>
    <hyperlink ref="A7:E7" location="Содержание!A1" display="Обратно в оглавление" xr:uid="{00000000-0004-0000-1E00-000000000000}"/>
  </hyperlinks>
  <pageMargins left="0.7" right="0.7" top="0.75" bottom="0.75" header="0.3" footer="0.3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0FB139"/>
    <pageSetUpPr fitToPage="1"/>
  </sheetPr>
  <dimension ref="A1:H91"/>
  <sheetViews>
    <sheetView showGridLines="0" zoomScaleNormal="100" workbookViewId="0">
      <pane ySplit="7" topLeftCell="A8" activePane="bottomLeft" state="frozen"/>
      <selection activeCell="A13" sqref="A13:XFD13"/>
      <selection pane="bottomLeft" sqref="A1:XFD5"/>
    </sheetView>
  </sheetViews>
  <sheetFormatPr defaultRowHeight="14.4" x14ac:dyDescent="0.3"/>
  <cols>
    <col min="1" max="1" width="43" customWidth="1"/>
    <col min="2" max="2" width="10.6640625" style="43" customWidth="1"/>
    <col min="3" max="3" width="27.88671875" customWidth="1"/>
    <col min="4" max="4" width="6.88671875" style="67" customWidth="1"/>
    <col min="5" max="5" width="6.88671875" style="73" customWidth="1"/>
    <col min="6" max="6" width="12.6640625" style="376" customWidth="1"/>
    <col min="7" max="7" width="17.5546875" style="381" customWidth="1"/>
    <col min="8" max="8" width="36.88671875" customWidth="1"/>
  </cols>
  <sheetData>
    <row r="1" spans="1:8" ht="15" customHeight="1" x14ac:dyDescent="0.3">
      <c r="A1" s="183"/>
      <c r="B1" s="117"/>
      <c r="D1" s="117"/>
      <c r="H1" s="210"/>
    </row>
    <row r="2" spans="1:8" ht="15" customHeight="1" x14ac:dyDescent="0.3">
      <c r="A2" s="184"/>
      <c r="B2" s="117"/>
      <c r="D2" s="117"/>
      <c r="H2" s="211"/>
    </row>
    <row r="3" spans="1:8" ht="15" customHeight="1" x14ac:dyDescent="0.3">
      <c r="A3" s="183"/>
      <c r="B3" s="117"/>
      <c r="D3" s="117"/>
      <c r="H3" s="210"/>
    </row>
    <row r="4" spans="1:8" ht="15" customHeight="1" x14ac:dyDescent="0.3">
      <c r="A4" s="183"/>
      <c r="B4" s="117"/>
      <c r="D4" s="117"/>
      <c r="H4" s="210"/>
    </row>
    <row r="5" spans="1:8" ht="15" customHeight="1" x14ac:dyDescent="0.3">
      <c r="A5" s="28"/>
      <c r="B5" s="117"/>
      <c r="D5" s="117"/>
    </row>
    <row r="6" spans="1:8" ht="18.75" customHeight="1" x14ac:dyDescent="0.3">
      <c r="A6" s="599" t="s">
        <v>12</v>
      </c>
      <c r="B6" s="593" t="s">
        <v>645</v>
      </c>
      <c r="C6" s="593" t="s">
        <v>646</v>
      </c>
      <c r="D6" s="593" t="s">
        <v>179</v>
      </c>
      <c r="E6" s="593"/>
      <c r="F6" s="594" t="s">
        <v>647</v>
      </c>
      <c r="G6" s="627" t="s">
        <v>644</v>
      </c>
      <c r="H6" s="593" t="s">
        <v>14</v>
      </c>
    </row>
    <row r="7" spans="1:8" ht="27" customHeight="1" thickBot="1" x14ac:dyDescent="0.35">
      <c r="A7" s="627"/>
      <c r="B7" s="627"/>
      <c r="C7" s="627"/>
      <c r="D7" s="139" t="s">
        <v>181</v>
      </c>
      <c r="E7" s="139" t="s">
        <v>182</v>
      </c>
      <c r="F7" s="603"/>
      <c r="G7" s="628"/>
      <c r="H7" s="594"/>
    </row>
    <row r="8" spans="1:8" ht="20.25" customHeight="1" x14ac:dyDescent="0.3">
      <c r="A8" s="625" t="s">
        <v>131</v>
      </c>
      <c r="B8" s="626"/>
      <c r="C8" s="626"/>
      <c r="D8" s="626"/>
      <c r="E8" s="626"/>
      <c r="F8" s="626"/>
      <c r="G8" s="626"/>
      <c r="H8" s="626"/>
    </row>
    <row r="9" spans="1:8" ht="18" x14ac:dyDescent="0.35">
      <c r="A9" s="629" t="s">
        <v>2</v>
      </c>
      <c r="B9" s="630"/>
      <c r="C9" s="630"/>
      <c r="D9" s="630"/>
      <c r="E9" s="630"/>
      <c r="F9" s="630"/>
      <c r="G9" s="630"/>
      <c r="H9" s="630"/>
    </row>
    <row r="10" spans="1:8" ht="20.25" customHeight="1" x14ac:dyDescent="0.3">
      <c r="A10" s="644" t="s">
        <v>843</v>
      </c>
      <c r="B10" s="642">
        <v>26</v>
      </c>
      <c r="C10" s="93" t="s">
        <v>402</v>
      </c>
      <c r="D10" s="15">
        <v>7.2</v>
      </c>
      <c r="E10" s="93">
        <v>0.36</v>
      </c>
      <c r="F10" s="378">
        <f>G10*E10</f>
        <v>1085.3999999999999</v>
      </c>
      <c r="G10" s="631">
        <v>3015</v>
      </c>
      <c r="H10" s="620" t="s">
        <v>27</v>
      </c>
    </row>
    <row r="11" spans="1:8" s="310" customFormat="1" ht="20.25" customHeight="1" x14ac:dyDescent="0.3">
      <c r="A11" s="645"/>
      <c r="B11" s="647"/>
      <c r="C11" s="93" t="s">
        <v>1223</v>
      </c>
      <c r="D11" s="15">
        <v>10.8</v>
      </c>
      <c r="E11" s="93">
        <v>0.54</v>
      </c>
      <c r="F11" s="378">
        <f>G10*E11</f>
        <v>1628.1000000000001</v>
      </c>
      <c r="G11" s="632"/>
      <c r="H11" s="621"/>
    </row>
    <row r="12" spans="1:8" ht="20.25" customHeight="1" x14ac:dyDescent="0.3">
      <c r="A12" s="645"/>
      <c r="B12" s="647"/>
      <c r="C12" s="93" t="s">
        <v>403</v>
      </c>
      <c r="D12" s="15">
        <v>3.6</v>
      </c>
      <c r="E12" s="640">
        <v>0.36</v>
      </c>
      <c r="F12" s="641">
        <f>E12*G10</f>
        <v>1085.3999999999999</v>
      </c>
      <c r="G12" s="632"/>
      <c r="H12" s="621"/>
    </row>
    <row r="13" spans="1:8" ht="20.25" customHeight="1" x14ac:dyDescent="0.3">
      <c r="A13" s="646"/>
      <c r="B13" s="643"/>
      <c r="C13" s="93" t="s">
        <v>404</v>
      </c>
      <c r="D13" s="15">
        <v>2.4</v>
      </c>
      <c r="E13" s="640"/>
      <c r="F13" s="641"/>
      <c r="G13" s="633"/>
      <c r="H13" s="621"/>
    </row>
    <row r="14" spans="1:8" ht="20.25" customHeight="1" x14ac:dyDescent="0.3">
      <c r="A14" s="644" t="s">
        <v>844</v>
      </c>
      <c r="B14" s="642">
        <v>30</v>
      </c>
      <c r="C14" s="93" t="s">
        <v>402</v>
      </c>
      <c r="D14" s="15">
        <v>7.2</v>
      </c>
      <c r="E14" s="93">
        <v>0.36</v>
      </c>
      <c r="F14" s="378">
        <f>G14*E14</f>
        <v>1212.48</v>
      </c>
      <c r="G14" s="631">
        <v>3368</v>
      </c>
      <c r="H14" s="621"/>
    </row>
    <row r="15" spans="1:8" s="310" customFormat="1" ht="20.25" customHeight="1" x14ac:dyDescent="0.3">
      <c r="A15" s="645"/>
      <c r="B15" s="647"/>
      <c r="C15" s="93" t="s">
        <v>1223</v>
      </c>
      <c r="D15" s="15">
        <v>10.8</v>
      </c>
      <c r="E15" s="93">
        <v>0.54</v>
      </c>
      <c r="F15" s="378">
        <f>G14*E15</f>
        <v>1818.72</v>
      </c>
      <c r="G15" s="632"/>
      <c r="H15" s="621"/>
    </row>
    <row r="16" spans="1:8" ht="20.25" customHeight="1" x14ac:dyDescent="0.3">
      <c r="A16" s="645"/>
      <c r="B16" s="647"/>
      <c r="C16" s="93" t="s">
        <v>403</v>
      </c>
      <c r="D16" s="15">
        <v>3.6</v>
      </c>
      <c r="E16" s="640">
        <v>0.36</v>
      </c>
      <c r="F16" s="641">
        <f>E16*G14</f>
        <v>1212.48</v>
      </c>
      <c r="G16" s="632"/>
      <c r="H16" s="621"/>
    </row>
    <row r="17" spans="1:8" ht="20.25" customHeight="1" x14ac:dyDescent="0.3">
      <c r="A17" s="646"/>
      <c r="B17" s="643"/>
      <c r="C17" s="93" t="s">
        <v>404</v>
      </c>
      <c r="D17" s="15">
        <v>2.4</v>
      </c>
      <c r="E17" s="640"/>
      <c r="F17" s="641"/>
      <c r="G17" s="633"/>
      <c r="H17" s="621"/>
    </row>
    <row r="18" spans="1:8" ht="20.25" customHeight="1" x14ac:dyDescent="0.3">
      <c r="A18" s="634" t="s">
        <v>845</v>
      </c>
      <c r="B18" s="637">
        <v>35</v>
      </c>
      <c r="C18" s="186" t="s">
        <v>837</v>
      </c>
      <c r="D18" s="265">
        <v>7.2</v>
      </c>
      <c r="E18" s="186">
        <v>0.36</v>
      </c>
      <c r="F18" s="379">
        <f>G18*E18</f>
        <v>1371.24</v>
      </c>
      <c r="G18" s="631">
        <v>3809</v>
      </c>
      <c r="H18" s="621"/>
    </row>
    <row r="19" spans="1:8" s="310" customFormat="1" ht="20.25" customHeight="1" x14ac:dyDescent="0.3">
      <c r="A19" s="635"/>
      <c r="B19" s="638"/>
      <c r="C19" s="186" t="s">
        <v>1224</v>
      </c>
      <c r="D19" s="265">
        <v>9</v>
      </c>
      <c r="E19" s="186">
        <v>0.45</v>
      </c>
      <c r="F19" s="379">
        <f>G18*E19</f>
        <v>1714.05</v>
      </c>
      <c r="G19" s="632"/>
      <c r="H19" s="621"/>
    </row>
    <row r="20" spans="1:8" ht="20.25" customHeight="1" x14ac:dyDescent="0.3">
      <c r="A20" s="635"/>
      <c r="B20" s="638"/>
      <c r="C20" s="186" t="s">
        <v>838</v>
      </c>
      <c r="D20" s="265">
        <v>3.6</v>
      </c>
      <c r="E20" s="652">
        <v>0.36</v>
      </c>
      <c r="F20" s="653">
        <f>E20*G18</f>
        <v>1371.24</v>
      </c>
      <c r="G20" s="632"/>
      <c r="H20" s="621"/>
    </row>
    <row r="21" spans="1:8" ht="20.25" customHeight="1" x14ac:dyDescent="0.3">
      <c r="A21" s="636"/>
      <c r="B21" s="639"/>
      <c r="C21" s="186" t="s">
        <v>839</v>
      </c>
      <c r="D21" s="265">
        <v>2.4</v>
      </c>
      <c r="E21" s="652"/>
      <c r="F21" s="653"/>
      <c r="G21" s="633"/>
      <c r="H21" s="621"/>
    </row>
    <row r="22" spans="1:8" ht="20.25" customHeight="1" x14ac:dyDescent="0.3">
      <c r="A22" s="634" t="s">
        <v>846</v>
      </c>
      <c r="B22" s="637">
        <v>40</v>
      </c>
      <c r="C22" s="186" t="s">
        <v>837</v>
      </c>
      <c r="D22" s="265">
        <v>7.2</v>
      </c>
      <c r="E22" s="186">
        <v>0.36</v>
      </c>
      <c r="F22" s="379">
        <f>G22*E22</f>
        <v>1530</v>
      </c>
      <c r="G22" s="631">
        <v>4250</v>
      </c>
      <c r="H22" s="621"/>
    </row>
    <row r="23" spans="1:8" s="310" customFormat="1" ht="20.25" customHeight="1" x14ac:dyDescent="0.3">
      <c r="A23" s="635"/>
      <c r="B23" s="638"/>
      <c r="C23" s="186" t="s">
        <v>1224</v>
      </c>
      <c r="D23" s="265">
        <v>9</v>
      </c>
      <c r="E23" s="186">
        <v>0.45</v>
      </c>
      <c r="F23" s="379">
        <f>G22*E23</f>
        <v>1912.5</v>
      </c>
      <c r="G23" s="632"/>
      <c r="H23" s="621"/>
    </row>
    <row r="24" spans="1:8" ht="20.25" customHeight="1" x14ac:dyDescent="0.3">
      <c r="A24" s="635"/>
      <c r="B24" s="638"/>
      <c r="C24" s="186" t="s">
        <v>838</v>
      </c>
      <c r="D24" s="265">
        <v>3.6</v>
      </c>
      <c r="E24" s="652">
        <v>0.36</v>
      </c>
      <c r="F24" s="653">
        <f>E24*G22</f>
        <v>1530</v>
      </c>
      <c r="G24" s="632"/>
      <c r="H24" s="621"/>
    </row>
    <row r="25" spans="1:8" ht="20.25" customHeight="1" x14ac:dyDescent="0.3">
      <c r="A25" s="636"/>
      <c r="B25" s="639"/>
      <c r="C25" s="186" t="s">
        <v>839</v>
      </c>
      <c r="D25" s="265">
        <v>2.4</v>
      </c>
      <c r="E25" s="652"/>
      <c r="F25" s="653"/>
      <c r="G25" s="633"/>
      <c r="H25" s="621"/>
    </row>
    <row r="26" spans="1:8" ht="20.25" customHeight="1" x14ac:dyDescent="0.3">
      <c r="A26" s="644" t="s">
        <v>847</v>
      </c>
      <c r="B26" s="642">
        <v>50</v>
      </c>
      <c r="C26" s="93" t="s">
        <v>402</v>
      </c>
      <c r="D26" s="15">
        <v>7.2</v>
      </c>
      <c r="E26" s="93">
        <v>0.36</v>
      </c>
      <c r="F26" s="378">
        <f>G26*E26</f>
        <v>1847.8799999999999</v>
      </c>
      <c r="G26" s="649">
        <v>5133</v>
      </c>
      <c r="H26" s="621"/>
    </row>
    <row r="27" spans="1:8" s="310" customFormat="1" ht="20.25" customHeight="1" x14ac:dyDescent="0.3">
      <c r="A27" s="645"/>
      <c r="B27" s="647"/>
      <c r="C27" s="93" t="s">
        <v>1225</v>
      </c>
      <c r="D27" s="15">
        <v>9</v>
      </c>
      <c r="E27" s="93">
        <v>0.45</v>
      </c>
      <c r="F27" s="378">
        <f>G26*E27</f>
        <v>2309.85</v>
      </c>
      <c r="G27" s="650"/>
      <c r="H27" s="621"/>
    </row>
    <row r="28" spans="1:8" ht="20.25" customHeight="1" x14ac:dyDescent="0.3">
      <c r="A28" s="645"/>
      <c r="B28" s="647"/>
      <c r="C28" s="93" t="s">
        <v>403</v>
      </c>
      <c r="D28" s="15">
        <v>3.6</v>
      </c>
      <c r="E28" s="640">
        <v>0.36</v>
      </c>
      <c r="F28" s="641">
        <f>E28*G26</f>
        <v>1847.8799999999999</v>
      </c>
      <c r="G28" s="650"/>
      <c r="H28" s="621"/>
    </row>
    <row r="29" spans="1:8" ht="20.25" customHeight="1" x14ac:dyDescent="0.3">
      <c r="A29" s="646"/>
      <c r="B29" s="643"/>
      <c r="C29" s="93" t="s">
        <v>404</v>
      </c>
      <c r="D29" s="15">
        <v>2.4</v>
      </c>
      <c r="E29" s="640"/>
      <c r="F29" s="641"/>
      <c r="G29" s="651"/>
      <c r="H29" s="622"/>
    </row>
    <row r="30" spans="1:8" ht="21.75" customHeight="1" x14ac:dyDescent="0.3">
      <c r="A30" s="644" t="s">
        <v>848</v>
      </c>
      <c r="B30" s="642">
        <v>50</v>
      </c>
      <c r="C30" s="222" t="s">
        <v>465</v>
      </c>
      <c r="D30" s="93">
        <v>7.2</v>
      </c>
      <c r="E30" s="93">
        <v>0.36</v>
      </c>
      <c r="F30" s="378">
        <f>G30*E30</f>
        <v>1847.8799999999999</v>
      </c>
      <c r="G30" s="631">
        <v>5133</v>
      </c>
      <c r="H30" s="620" t="s">
        <v>132</v>
      </c>
    </row>
    <row r="31" spans="1:8" s="310" customFormat="1" ht="21.75" customHeight="1" x14ac:dyDescent="0.3">
      <c r="A31" s="645"/>
      <c r="B31" s="647"/>
      <c r="C31" s="222" t="s">
        <v>465</v>
      </c>
      <c r="D31" s="93">
        <v>1.8</v>
      </c>
      <c r="E31" s="93">
        <v>0.18</v>
      </c>
      <c r="F31" s="378">
        <f>G30*E31</f>
        <v>923.93999999999994</v>
      </c>
      <c r="G31" s="632"/>
      <c r="H31" s="621"/>
    </row>
    <row r="32" spans="1:8" ht="21.75" customHeight="1" x14ac:dyDescent="0.3">
      <c r="A32" s="645"/>
      <c r="B32" s="643"/>
      <c r="C32" s="222" t="s">
        <v>466</v>
      </c>
      <c r="D32" s="93">
        <v>3.6</v>
      </c>
      <c r="E32" s="93">
        <v>0.36</v>
      </c>
      <c r="F32" s="378">
        <f>G30*E32</f>
        <v>1847.8799999999999</v>
      </c>
      <c r="G32" s="633"/>
      <c r="H32" s="621"/>
    </row>
    <row r="33" spans="1:8" ht="21.75" customHeight="1" x14ac:dyDescent="0.3">
      <c r="A33" s="645"/>
      <c r="B33" s="637">
        <v>55</v>
      </c>
      <c r="C33" s="192" t="s">
        <v>840</v>
      </c>
      <c r="D33" s="186">
        <v>7.2</v>
      </c>
      <c r="E33" s="186">
        <v>0.36</v>
      </c>
      <c r="F33" s="379">
        <f>G33*E33</f>
        <v>2006.6399999999999</v>
      </c>
      <c r="G33" s="631">
        <v>5574</v>
      </c>
      <c r="H33" s="621"/>
    </row>
    <row r="34" spans="1:8" ht="21.75" customHeight="1" x14ac:dyDescent="0.3">
      <c r="A34" s="645"/>
      <c r="B34" s="639"/>
      <c r="C34" s="192" t="s">
        <v>841</v>
      </c>
      <c r="D34" s="186">
        <v>3</v>
      </c>
      <c r="E34" s="186">
        <v>0.3</v>
      </c>
      <c r="F34" s="379">
        <f>G33*E34</f>
        <v>1672.2</v>
      </c>
      <c r="G34" s="633"/>
      <c r="H34" s="621"/>
    </row>
    <row r="35" spans="1:8" ht="21.75" customHeight="1" x14ac:dyDescent="0.3">
      <c r="A35" s="645"/>
      <c r="B35" s="637">
        <v>60</v>
      </c>
      <c r="C35" s="192" t="s">
        <v>840</v>
      </c>
      <c r="D35" s="186">
        <v>6</v>
      </c>
      <c r="E35" s="186">
        <v>0.3</v>
      </c>
      <c r="F35" s="379">
        <f>G35*E35</f>
        <v>1804.5</v>
      </c>
      <c r="G35" s="631">
        <v>6015</v>
      </c>
      <c r="H35" s="621"/>
    </row>
    <row r="36" spans="1:8" ht="21.75" customHeight="1" x14ac:dyDescent="0.3">
      <c r="A36" s="646"/>
      <c r="B36" s="639"/>
      <c r="C36" s="192" t="s">
        <v>841</v>
      </c>
      <c r="D36" s="186">
        <v>3.6</v>
      </c>
      <c r="E36" s="186">
        <v>0.36</v>
      </c>
      <c r="F36" s="379">
        <f>G35*E36</f>
        <v>2165.4</v>
      </c>
      <c r="G36" s="633"/>
      <c r="H36" s="622"/>
    </row>
    <row r="37" spans="1:8" s="94" customFormat="1" ht="21.75" customHeight="1" x14ac:dyDescent="0.3">
      <c r="A37" s="644" t="s">
        <v>849</v>
      </c>
      <c r="B37" s="642">
        <v>70</v>
      </c>
      <c r="C37" s="222" t="s">
        <v>465</v>
      </c>
      <c r="D37" s="93">
        <v>3.6</v>
      </c>
      <c r="E37" s="93">
        <v>0.18</v>
      </c>
      <c r="F37" s="378">
        <f>G37*E37</f>
        <v>1241.46</v>
      </c>
      <c r="G37" s="631">
        <v>6897</v>
      </c>
      <c r="H37" s="620" t="s">
        <v>28</v>
      </c>
    </row>
    <row r="38" spans="1:8" s="94" customFormat="1" ht="21.75" customHeight="1" x14ac:dyDescent="0.3">
      <c r="A38" s="645"/>
      <c r="B38" s="643"/>
      <c r="C38" s="222" t="s">
        <v>466</v>
      </c>
      <c r="D38" s="93">
        <v>2.4</v>
      </c>
      <c r="E38" s="93">
        <v>0.24</v>
      </c>
      <c r="F38" s="378">
        <f>G37*E38</f>
        <v>1655.28</v>
      </c>
      <c r="G38" s="633"/>
      <c r="H38" s="621"/>
    </row>
    <row r="39" spans="1:8" s="94" customFormat="1" ht="21.75" customHeight="1" x14ac:dyDescent="0.3">
      <c r="A39" s="645"/>
      <c r="B39" s="637">
        <v>80</v>
      </c>
      <c r="C39" s="192" t="s">
        <v>840</v>
      </c>
      <c r="D39" s="186">
        <v>4.8</v>
      </c>
      <c r="E39" s="186">
        <v>0.24</v>
      </c>
      <c r="F39" s="657">
        <f>G39*E39</f>
        <v>1867.1999999999998</v>
      </c>
      <c r="G39" s="631">
        <v>7780</v>
      </c>
      <c r="H39" s="621"/>
    </row>
    <row r="40" spans="1:8" s="94" customFormat="1" ht="21.75" customHeight="1" x14ac:dyDescent="0.3">
      <c r="A40" s="645"/>
      <c r="B40" s="639"/>
      <c r="C40" s="192" t="s">
        <v>841</v>
      </c>
      <c r="D40" s="186">
        <v>2.4</v>
      </c>
      <c r="E40" s="186">
        <v>0.24</v>
      </c>
      <c r="F40" s="658"/>
      <c r="G40" s="633"/>
      <c r="H40" s="621"/>
    </row>
    <row r="41" spans="1:8" s="94" customFormat="1" ht="21.75" customHeight="1" x14ac:dyDescent="0.3">
      <c r="A41" s="646"/>
      <c r="B41" s="487">
        <v>90</v>
      </c>
      <c r="C41" s="192" t="s">
        <v>840</v>
      </c>
      <c r="D41" s="485">
        <v>3.6</v>
      </c>
      <c r="E41" s="485">
        <v>0.18</v>
      </c>
      <c r="F41" s="486">
        <f>G41*E41</f>
        <v>1559.1599999999999</v>
      </c>
      <c r="G41" s="484">
        <v>8662</v>
      </c>
      <c r="H41" s="621"/>
    </row>
    <row r="42" spans="1:8" ht="21.75" customHeight="1" x14ac:dyDescent="0.3">
      <c r="A42" s="644" t="s">
        <v>850</v>
      </c>
      <c r="B42" s="642">
        <v>100</v>
      </c>
      <c r="C42" s="266" t="s">
        <v>465</v>
      </c>
      <c r="D42" s="93">
        <v>3.6</v>
      </c>
      <c r="E42" s="93">
        <v>0.18</v>
      </c>
      <c r="F42" s="378">
        <f>G42*E42</f>
        <v>1718.1</v>
      </c>
      <c r="G42" s="631">
        <v>9545</v>
      </c>
      <c r="H42" s="621"/>
    </row>
    <row r="43" spans="1:8" ht="21.75" customHeight="1" x14ac:dyDescent="0.3">
      <c r="A43" s="646"/>
      <c r="B43" s="643"/>
      <c r="C43" s="266" t="s">
        <v>466</v>
      </c>
      <c r="D43" s="93">
        <v>2.4</v>
      </c>
      <c r="E43" s="93">
        <v>0.24</v>
      </c>
      <c r="F43" s="378">
        <f>G42*E43</f>
        <v>2290.7999999999997</v>
      </c>
      <c r="G43" s="633"/>
      <c r="H43" s="622"/>
    </row>
    <row r="44" spans="1:8" ht="21.75" customHeight="1" x14ac:dyDescent="0.3">
      <c r="A44" s="644" t="s">
        <v>851</v>
      </c>
      <c r="B44" s="642">
        <v>45</v>
      </c>
      <c r="C44" s="266" t="s">
        <v>465</v>
      </c>
      <c r="D44" s="93">
        <v>9</v>
      </c>
      <c r="E44" s="93">
        <v>0.45</v>
      </c>
      <c r="F44" s="378">
        <f>G44*E44</f>
        <v>2111.4</v>
      </c>
      <c r="G44" s="661">
        <v>4692</v>
      </c>
      <c r="H44" s="620" t="s">
        <v>420</v>
      </c>
    </row>
    <row r="45" spans="1:8" ht="21.75" customHeight="1" x14ac:dyDescent="0.3">
      <c r="A45" s="646"/>
      <c r="B45" s="643"/>
      <c r="C45" s="266" t="s">
        <v>466</v>
      </c>
      <c r="D45" s="93">
        <v>4.8</v>
      </c>
      <c r="E45" s="93">
        <v>0.48</v>
      </c>
      <c r="F45" s="378">
        <f>G44*E45</f>
        <v>2252.16</v>
      </c>
      <c r="G45" s="662"/>
      <c r="H45" s="622"/>
    </row>
    <row r="46" spans="1:8" s="310" customFormat="1" ht="21.75" customHeight="1" x14ac:dyDescent="0.3">
      <c r="A46" s="644" t="s">
        <v>29</v>
      </c>
      <c r="B46" s="642">
        <v>110</v>
      </c>
      <c r="C46" s="266" t="s">
        <v>465</v>
      </c>
      <c r="D46" s="93">
        <v>3.6</v>
      </c>
      <c r="E46" s="93">
        <v>0.18</v>
      </c>
      <c r="F46" s="659">
        <f>G46*E46</f>
        <v>1876.86</v>
      </c>
      <c r="G46" s="631">
        <v>10427</v>
      </c>
      <c r="H46" s="620" t="s">
        <v>19</v>
      </c>
    </row>
    <row r="47" spans="1:8" s="310" customFormat="1" ht="21.75" customHeight="1" x14ac:dyDescent="0.3">
      <c r="A47" s="646"/>
      <c r="B47" s="643"/>
      <c r="C47" s="266" t="s">
        <v>466</v>
      </c>
      <c r="D47" s="93">
        <v>1.8</v>
      </c>
      <c r="E47" s="93">
        <v>0.18</v>
      </c>
      <c r="F47" s="660"/>
      <c r="G47" s="633"/>
      <c r="H47" s="622"/>
    </row>
    <row r="48" spans="1:8" s="28" customFormat="1" ht="21.75" customHeight="1" x14ac:dyDescent="0.3">
      <c r="A48" s="644" t="s">
        <v>852</v>
      </c>
      <c r="B48" s="642">
        <v>120</v>
      </c>
      <c r="C48" s="266" t="s">
        <v>465</v>
      </c>
      <c r="D48" s="93">
        <v>3.6</v>
      </c>
      <c r="E48" s="93">
        <v>0.18</v>
      </c>
      <c r="F48" s="659">
        <f>G48*E48</f>
        <v>2035.62</v>
      </c>
      <c r="G48" s="661">
        <v>11309</v>
      </c>
      <c r="H48" s="620" t="s">
        <v>19</v>
      </c>
    </row>
    <row r="49" spans="1:8" s="28" customFormat="1" ht="21.75" customHeight="1" x14ac:dyDescent="0.3">
      <c r="A49" s="646"/>
      <c r="B49" s="643"/>
      <c r="C49" s="266" t="s">
        <v>466</v>
      </c>
      <c r="D49" s="93">
        <v>1.8</v>
      </c>
      <c r="E49" s="93">
        <v>0.18</v>
      </c>
      <c r="F49" s="660"/>
      <c r="G49" s="662"/>
      <c r="H49" s="622"/>
    </row>
    <row r="50" spans="1:8" s="28" customFormat="1" ht="21.75" customHeight="1" x14ac:dyDescent="0.3">
      <c r="A50" s="644" t="s">
        <v>853</v>
      </c>
      <c r="B50" s="642">
        <v>130</v>
      </c>
      <c r="C50" s="267" t="s">
        <v>467</v>
      </c>
      <c r="D50" s="93">
        <v>3.6</v>
      </c>
      <c r="E50" s="93">
        <v>0.18</v>
      </c>
      <c r="F50" s="659">
        <f>G50*E50</f>
        <v>2194.56</v>
      </c>
      <c r="G50" s="661">
        <v>12192</v>
      </c>
      <c r="H50" s="620" t="s">
        <v>19</v>
      </c>
    </row>
    <row r="51" spans="1:8" s="28" customFormat="1" ht="21.75" customHeight="1" x14ac:dyDescent="0.3">
      <c r="A51" s="646"/>
      <c r="B51" s="643"/>
      <c r="C51" s="267" t="s">
        <v>468</v>
      </c>
      <c r="D51" s="93">
        <v>1.8</v>
      </c>
      <c r="E51" s="93">
        <v>0.18</v>
      </c>
      <c r="F51" s="660"/>
      <c r="G51" s="662"/>
      <c r="H51" s="622"/>
    </row>
    <row r="52" spans="1:8" ht="21.75" customHeight="1" x14ac:dyDescent="0.3">
      <c r="A52" s="644" t="s">
        <v>29</v>
      </c>
      <c r="B52" s="642">
        <v>140</v>
      </c>
      <c r="C52" s="267" t="s">
        <v>467</v>
      </c>
      <c r="D52" s="93">
        <v>2.4</v>
      </c>
      <c r="E52" s="93">
        <v>0.12</v>
      </c>
      <c r="F52" s="659">
        <f>G52*E52</f>
        <v>1568.8799999999999</v>
      </c>
      <c r="G52" s="631">
        <v>13074</v>
      </c>
      <c r="H52" s="620" t="s">
        <v>19</v>
      </c>
    </row>
    <row r="53" spans="1:8" ht="21.75" customHeight="1" x14ac:dyDescent="0.3">
      <c r="A53" s="646"/>
      <c r="B53" s="643"/>
      <c r="C53" s="267" t="s">
        <v>468</v>
      </c>
      <c r="D53" s="93">
        <v>1.2</v>
      </c>
      <c r="E53" s="93">
        <v>0.12</v>
      </c>
      <c r="F53" s="660"/>
      <c r="G53" s="633"/>
      <c r="H53" s="622"/>
    </row>
    <row r="54" spans="1:8" ht="21.75" customHeight="1" x14ac:dyDescent="0.3">
      <c r="A54" s="644" t="s">
        <v>1056</v>
      </c>
      <c r="B54" s="642">
        <v>100</v>
      </c>
      <c r="C54" s="267" t="s">
        <v>1058</v>
      </c>
      <c r="D54" s="93">
        <v>3.6</v>
      </c>
      <c r="E54" s="93">
        <v>0.18</v>
      </c>
      <c r="F54" s="659">
        <f>G54*E54</f>
        <v>1718.1</v>
      </c>
      <c r="G54" s="631">
        <v>9545</v>
      </c>
      <c r="H54" s="620" t="s">
        <v>1059</v>
      </c>
    </row>
    <row r="55" spans="1:8" ht="21.75" customHeight="1" x14ac:dyDescent="0.3">
      <c r="A55" s="646"/>
      <c r="B55" s="643"/>
      <c r="C55" s="267" t="s">
        <v>1057</v>
      </c>
      <c r="D55" s="93">
        <v>1.8</v>
      </c>
      <c r="E55" s="93">
        <v>0.18</v>
      </c>
      <c r="F55" s="660"/>
      <c r="G55" s="633"/>
      <c r="H55" s="622"/>
    </row>
    <row r="56" spans="1:8" s="310" customFormat="1" ht="19.5" customHeight="1" x14ac:dyDescent="0.3">
      <c r="A56" s="644" t="s">
        <v>1410</v>
      </c>
      <c r="B56" s="490">
        <v>90</v>
      </c>
      <c r="C56" s="267" t="s">
        <v>1409</v>
      </c>
      <c r="D56" s="489">
        <v>3.6</v>
      </c>
      <c r="E56" s="489">
        <v>0.18</v>
      </c>
      <c r="F56" s="491">
        <f>G56*E56</f>
        <v>1559.1599999999999</v>
      </c>
      <c r="G56" s="488">
        <v>8662</v>
      </c>
      <c r="H56" s="620" t="s">
        <v>859</v>
      </c>
    </row>
    <row r="57" spans="1:8" ht="18" customHeight="1" x14ac:dyDescent="0.3">
      <c r="A57" s="645"/>
      <c r="B57" s="642">
        <v>100</v>
      </c>
      <c r="C57" s="266" t="s">
        <v>469</v>
      </c>
      <c r="D57" s="93">
        <v>3.6</v>
      </c>
      <c r="E57" s="93">
        <v>0.18</v>
      </c>
      <c r="F57" s="659">
        <f>G57*E57</f>
        <v>1718.1</v>
      </c>
      <c r="G57" s="661">
        <v>9545</v>
      </c>
      <c r="H57" s="621"/>
    </row>
    <row r="58" spans="1:8" ht="18" customHeight="1" x14ac:dyDescent="0.3">
      <c r="A58" s="645"/>
      <c r="B58" s="643"/>
      <c r="C58" s="266" t="s">
        <v>466</v>
      </c>
      <c r="D58" s="93">
        <v>1.8</v>
      </c>
      <c r="E58" s="93">
        <v>0.18</v>
      </c>
      <c r="F58" s="660"/>
      <c r="G58" s="662"/>
      <c r="H58" s="621"/>
    </row>
    <row r="59" spans="1:8" ht="18.75" customHeight="1" x14ac:dyDescent="0.3">
      <c r="A59" s="645"/>
      <c r="B59" s="637">
        <v>110</v>
      </c>
      <c r="C59" s="185" t="s">
        <v>842</v>
      </c>
      <c r="D59" s="186">
        <v>3.6</v>
      </c>
      <c r="E59" s="186">
        <v>0.18</v>
      </c>
      <c r="F59" s="657">
        <f>G59*E59</f>
        <v>1876.86</v>
      </c>
      <c r="G59" s="631">
        <v>10427</v>
      </c>
      <c r="H59" s="621"/>
    </row>
    <row r="60" spans="1:8" ht="17.25" customHeight="1" x14ac:dyDescent="0.3">
      <c r="A60" s="646"/>
      <c r="B60" s="639"/>
      <c r="C60" s="185" t="s">
        <v>841</v>
      </c>
      <c r="D60" s="186">
        <v>1.8</v>
      </c>
      <c r="E60" s="186">
        <v>0.18</v>
      </c>
      <c r="F60" s="658"/>
      <c r="G60" s="633"/>
      <c r="H60" s="621"/>
    </row>
    <row r="61" spans="1:8" ht="25.5" customHeight="1" x14ac:dyDescent="0.3">
      <c r="A61" s="644" t="s">
        <v>30</v>
      </c>
      <c r="B61" s="642">
        <v>150</v>
      </c>
      <c r="C61" s="266" t="s">
        <v>465</v>
      </c>
      <c r="D61" s="93">
        <v>2.4</v>
      </c>
      <c r="E61" s="93">
        <v>0.12</v>
      </c>
      <c r="F61" s="659">
        <f>G61*E61</f>
        <v>1674.72</v>
      </c>
      <c r="G61" s="631">
        <v>13956</v>
      </c>
      <c r="H61" s="621"/>
    </row>
    <row r="62" spans="1:8" ht="25.5" customHeight="1" x14ac:dyDescent="0.3">
      <c r="A62" s="646"/>
      <c r="B62" s="643"/>
      <c r="C62" s="266" t="s">
        <v>466</v>
      </c>
      <c r="D62" s="93">
        <v>1.2</v>
      </c>
      <c r="E62" s="93">
        <v>0.12</v>
      </c>
      <c r="F62" s="660"/>
      <c r="G62" s="633"/>
      <c r="H62" s="621"/>
    </row>
    <row r="63" spans="1:8" ht="25.5" customHeight="1" x14ac:dyDescent="0.3">
      <c r="A63" s="268" t="s">
        <v>854</v>
      </c>
      <c r="B63" s="15">
        <v>170</v>
      </c>
      <c r="C63" s="266" t="s">
        <v>465</v>
      </c>
      <c r="D63" s="623">
        <v>0.12</v>
      </c>
      <c r="E63" s="624"/>
      <c r="F63" s="378">
        <f>G63*D63</f>
        <v>1886.52</v>
      </c>
      <c r="G63" s="288">
        <v>15721</v>
      </c>
      <c r="H63" s="621"/>
    </row>
    <row r="64" spans="1:8" ht="25.5" customHeight="1" x14ac:dyDescent="0.3">
      <c r="A64" s="268" t="s">
        <v>855</v>
      </c>
      <c r="B64" s="15">
        <v>200</v>
      </c>
      <c r="C64" s="266" t="s">
        <v>465</v>
      </c>
      <c r="D64" s="623">
        <v>0.12</v>
      </c>
      <c r="E64" s="624"/>
      <c r="F64" s="378">
        <f>G64*D64</f>
        <v>2204.16</v>
      </c>
      <c r="G64" s="288">
        <v>18368</v>
      </c>
      <c r="H64" s="622"/>
    </row>
    <row r="65" spans="1:8" s="310" customFormat="1" ht="25.5" customHeight="1" x14ac:dyDescent="0.3">
      <c r="A65" s="268" t="s">
        <v>1248</v>
      </c>
      <c r="B65" s="15">
        <v>40</v>
      </c>
      <c r="C65" s="266" t="s">
        <v>465</v>
      </c>
      <c r="D65" s="265">
        <v>7.2</v>
      </c>
      <c r="E65" s="373">
        <v>0.36</v>
      </c>
      <c r="F65" s="378">
        <f t="shared" ref="F65:F74" si="0">G65*E65</f>
        <v>1530</v>
      </c>
      <c r="G65" s="288">
        <v>4250</v>
      </c>
      <c r="H65" s="620" t="s">
        <v>1247</v>
      </c>
    </row>
    <row r="66" spans="1:8" s="310" customFormat="1" ht="25.5" customHeight="1" x14ac:dyDescent="0.3">
      <c r="A66" s="268" t="s">
        <v>1249</v>
      </c>
      <c r="B66" s="15">
        <v>50</v>
      </c>
      <c r="C66" s="266" t="s">
        <v>469</v>
      </c>
      <c r="D66" s="15">
        <v>7.2</v>
      </c>
      <c r="E66" s="374">
        <v>0.36</v>
      </c>
      <c r="F66" s="378">
        <f t="shared" si="0"/>
        <v>1847.8799999999999</v>
      </c>
      <c r="G66" s="288">
        <v>5133</v>
      </c>
      <c r="H66" s="621"/>
    </row>
    <row r="67" spans="1:8" s="310" customFormat="1" ht="25.5" customHeight="1" x14ac:dyDescent="0.3">
      <c r="A67" s="268" t="s">
        <v>1250</v>
      </c>
      <c r="B67" s="15">
        <v>60</v>
      </c>
      <c r="C67" s="192" t="s">
        <v>840</v>
      </c>
      <c r="D67" s="375">
        <v>6</v>
      </c>
      <c r="E67" s="375">
        <v>0.36</v>
      </c>
      <c r="F67" s="379">
        <f t="shared" si="0"/>
        <v>2165.4</v>
      </c>
      <c r="G67" s="288">
        <v>6015</v>
      </c>
      <c r="H67" s="621"/>
    </row>
    <row r="68" spans="1:8" s="310" customFormat="1" ht="25.5" customHeight="1" x14ac:dyDescent="0.3">
      <c r="A68" s="268" t="s">
        <v>1251</v>
      </c>
      <c r="B68" s="15">
        <v>70</v>
      </c>
      <c r="C68" s="266" t="s">
        <v>465</v>
      </c>
      <c r="D68" s="374">
        <v>3.6</v>
      </c>
      <c r="E68" s="374">
        <v>0.18</v>
      </c>
      <c r="F68" s="378">
        <f t="shared" si="0"/>
        <v>1241.46</v>
      </c>
      <c r="G68" s="288">
        <v>6897</v>
      </c>
      <c r="H68" s="621"/>
    </row>
    <row r="69" spans="1:8" s="310" customFormat="1" ht="25.5" customHeight="1" x14ac:dyDescent="0.3">
      <c r="A69" s="268" t="s">
        <v>1252</v>
      </c>
      <c r="B69" s="15">
        <v>80</v>
      </c>
      <c r="C69" s="192" t="s">
        <v>840</v>
      </c>
      <c r="D69" s="375">
        <v>4.8</v>
      </c>
      <c r="E69" s="375">
        <v>0.24</v>
      </c>
      <c r="F69" s="378">
        <f t="shared" si="0"/>
        <v>1867.1999999999998</v>
      </c>
      <c r="G69" s="288">
        <v>7780</v>
      </c>
      <c r="H69" s="621"/>
    </row>
    <row r="70" spans="1:8" s="310" customFormat="1" ht="25.5" customHeight="1" x14ac:dyDescent="0.3">
      <c r="A70" s="268" t="s">
        <v>1253</v>
      </c>
      <c r="B70" s="15">
        <v>100</v>
      </c>
      <c r="C70" s="266" t="s">
        <v>465</v>
      </c>
      <c r="D70" s="374">
        <v>3.6</v>
      </c>
      <c r="E70" s="374">
        <v>0.18</v>
      </c>
      <c r="F70" s="378">
        <f t="shared" si="0"/>
        <v>1718.1</v>
      </c>
      <c r="G70" s="288">
        <v>9545</v>
      </c>
      <c r="H70" s="621"/>
    </row>
    <row r="71" spans="1:8" s="310" customFormat="1" ht="25.5" customHeight="1" x14ac:dyDescent="0.3">
      <c r="A71" s="268" t="s">
        <v>1254</v>
      </c>
      <c r="B71" s="15">
        <v>120</v>
      </c>
      <c r="C71" s="266" t="s">
        <v>465</v>
      </c>
      <c r="D71" s="374">
        <v>3.6</v>
      </c>
      <c r="E71" s="374">
        <v>0.18</v>
      </c>
      <c r="F71" s="378">
        <f t="shared" si="0"/>
        <v>2035.62</v>
      </c>
      <c r="G71" s="288">
        <v>11309</v>
      </c>
      <c r="H71" s="621"/>
    </row>
    <row r="72" spans="1:8" s="310" customFormat="1" ht="25.5" customHeight="1" x14ac:dyDescent="0.3">
      <c r="A72" s="268" t="s">
        <v>1255</v>
      </c>
      <c r="B72" s="15">
        <v>140</v>
      </c>
      <c r="C72" s="267" t="s">
        <v>467</v>
      </c>
      <c r="D72" s="374">
        <v>2.4</v>
      </c>
      <c r="E72" s="374">
        <v>0.12</v>
      </c>
      <c r="F72" s="378">
        <f t="shared" si="0"/>
        <v>1568.8799999999999</v>
      </c>
      <c r="G72" s="288">
        <v>13074</v>
      </c>
      <c r="H72" s="621"/>
    </row>
    <row r="73" spans="1:8" s="310" customFormat="1" ht="25.5" customHeight="1" x14ac:dyDescent="0.3">
      <c r="A73" s="268" t="s">
        <v>1256</v>
      </c>
      <c r="B73" s="15">
        <v>160</v>
      </c>
      <c r="C73" s="267" t="s">
        <v>467</v>
      </c>
      <c r="D73" s="374">
        <v>2.4</v>
      </c>
      <c r="E73" s="374">
        <v>0.12</v>
      </c>
      <c r="F73" s="378">
        <f t="shared" si="0"/>
        <v>1780.6799999999998</v>
      </c>
      <c r="G73" s="288">
        <v>14839</v>
      </c>
      <c r="H73" s="621"/>
    </row>
    <row r="74" spans="1:8" s="310" customFormat="1" ht="25.5" customHeight="1" x14ac:dyDescent="0.3">
      <c r="A74" s="268" t="s">
        <v>1257</v>
      </c>
      <c r="B74" s="15">
        <v>180</v>
      </c>
      <c r="C74" s="267" t="s">
        <v>467</v>
      </c>
      <c r="D74" s="374">
        <v>2.4</v>
      </c>
      <c r="E74" s="374">
        <v>0.12</v>
      </c>
      <c r="F74" s="378">
        <f t="shared" si="0"/>
        <v>1992.36</v>
      </c>
      <c r="G74" s="288">
        <v>16603</v>
      </c>
      <c r="H74" s="621"/>
    </row>
    <row r="75" spans="1:8" s="310" customFormat="1" ht="25.5" customHeight="1" x14ac:dyDescent="0.3">
      <c r="A75" s="268" t="s">
        <v>1258</v>
      </c>
      <c r="B75" s="15">
        <v>200</v>
      </c>
      <c r="C75" s="266" t="s">
        <v>465</v>
      </c>
      <c r="D75" s="623">
        <v>0.12</v>
      </c>
      <c r="E75" s="624"/>
      <c r="F75" s="378">
        <f>G75*D75</f>
        <v>2204.16</v>
      </c>
      <c r="G75" s="288">
        <v>18368</v>
      </c>
      <c r="H75" s="622"/>
    </row>
    <row r="76" spans="1:8" ht="18" x14ac:dyDescent="0.35">
      <c r="A76" s="654" t="s">
        <v>419</v>
      </c>
      <c r="B76" s="655"/>
      <c r="C76" s="655"/>
      <c r="D76" s="655"/>
      <c r="E76" s="655"/>
      <c r="F76" s="655"/>
      <c r="G76" s="655"/>
      <c r="H76" s="656"/>
    </row>
    <row r="77" spans="1:8" ht="31.65" customHeight="1" x14ac:dyDescent="0.3">
      <c r="A77" s="268" t="s">
        <v>856</v>
      </c>
      <c r="B77" s="273" t="s">
        <v>421</v>
      </c>
      <c r="C77" s="623" t="s">
        <v>423</v>
      </c>
      <c r="D77" s="648"/>
      <c r="E77" s="624"/>
      <c r="F77" s="377" t="s">
        <v>405</v>
      </c>
      <c r="G77" s="339" t="s">
        <v>405</v>
      </c>
      <c r="H77" s="620" t="s">
        <v>424</v>
      </c>
    </row>
    <row r="78" spans="1:8" ht="31.65" customHeight="1" x14ac:dyDescent="0.3">
      <c r="A78" s="268" t="s">
        <v>857</v>
      </c>
      <c r="B78" s="273" t="s">
        <v>422</v>
      </c>
      <c r="C78" s="623" t="s">
        <v>423</v>
      </c>
      <c r="D78" s="648"/>
      <c r="E78" s="624"/>
      <c r="F78" s="377" t="s">
        <v>405</v>
      </c>
      <c r="G78" s="339" t="s">
        <v>405</v>
      </c>
      <c r="H78" s="622"/>
    </row>
    <row r="79" spans="1:8" ht="18" x14ac:dyDescent="0.35">
      <c r="A79" s="654" t="s">
        <v>543</v>
      </c>
      <c r="B79" s="655"/>
      <c r="C79" s="655"/>
      <c r="D79" s="655"/>
      <c r="E79" s="655"/>
      <c r="F79" s="655"/>
      <c r="G79" s="655"/>
      <c r="H79" s="656"/>
    </row>
    <row r="80" spans="1:8" ht="31.65" customHeight="1" x14ac:dyDescent="0.3">
      <c r="A80" s="116" t="s">
        <v>550</v>
      </c>
      <c r="B80" s="273" t="s">
        <v>545</v>
      </c>
      <c r="C80" s="272" t="s">
        <v>544</v>
      </c>
      <c r="D80" s="15">
        <v>2.25</v>
      </c>
      <c r="E80" s="15">
        <v>0.113</v>
      </c>
      <c r="F80" s="380">
        <f t="shared" ref="F80:F87" si="1">G80*E80</f>
        <v>1105.1400000000001</v>
      </c>
      <c r="G80" s="288">
        <v>9780</v>
      </c>
      <c r="H80" s="620" t="s">
        <v>559</v>
      </c>
    </row>
    <row r="81" spans="1:8" ht="31.65" customHeight="1" x14ac:dyDescent="0.3">
      <c r="A81" s="116" t="s">
        <v>551</v>
      </c>
      <c r="B81" s="273" t="s">
        <v>545</v>
      </c>
      <c r="C81" s="272" t="s">
        <v>546</v>
      </c>
      <c r="D81" s="15">
        <v>1.5</v>
      </c>
      <c r="E81" s="15">
        <v>0.09</v>
      </c>
      <c r="F81" s="380">
        <f t="shared" si="1"/>
        <v>1181.7</v>
      </c>
      <c r="G81" s="339">
        <v>13130</v>
      </c>
      <c r="H81" s="621"/>
    </row>
    <row r="82" spans="1:8" ht="31.65" customHeight="1" x14ac:dyDescent="0.3">
      <c r="A82" s="116" t="s">
        <v>552</v>
      </c>
      <c r="B82" s="273" t="s">
        <v>545</v>
      </c>
      <c r="C82" s="272" t="s">
        <v>547</v>
      </c>
      <c r="D82" s="15">
        <v>2.25</v>
      </c>
      <c r="E82" s="15">
        <v>0.09</v>
      </c>
      <c r="F82" s="380">
        <f t="shared" si="1"/>
        <v>1286.0999999999999</v>
      </c>
      <c r="G82" s="339">
        <v>14290</v>
      </c>
      <c r="H82" s="621"/>
    </row>
    <row r="83" spans="1:8" ht="31.65" customHeight="1" x14ac:dyDescent="0.3">
      <c r="A83" s="269" t="s">
        <v>549</v>
      </c>
      <c r="B83" s="273" t="s">
        <v>545</v>
      </c>
      <c r="C83" s="15" t="s">
        <v>548</v>
      </c>
      <c r="D83" s="15">
        <v>1.6</v>
      </c>
      <c r="E83" s="15">
        <v>0.08</v>
      </c>
      <c r="F83" s="380">
        <f t="shared" si="1"/>
        <v>1031.2</v>
      </c>
      <c r="G83" s="339">
        <v>12890</v>
      </c>
      <c r="H83" s="621"/>
    </row>
    <row r="84" spans="1:8" ht="31.65" customHeight="1" x14ac:dyDescent="0.3">
      <c r="A84" s="116" t="s">
        <v>554</v>
      </c>
      <c r="B84" s="273" t="s">
        <v>545</v>
      </c>
      <c r="C84" s="15" t="s">
        <v>553</v>
      </c>
      <c r="D84" s="15">
        <v>3</v>
      </c>
      <c r="E84" s="15">
        <v>0.09</v>
      </c>
      <c r="F84" s="339" t="s">
        <v>1100</v>
      </c>
      <c r="G84" s="339" t="s">
        <v>1100</v>
      </c>
      <c r="H84" s="621"/>
    </row>
    <row r="85" spans="1:8" ht="31.65" customHeight="1" x14ac:dyDescent="0.3">
      <c r="A85" s="116" t="s">
        <v>555</v>
      </c>
      <c r="B85" s="273" t="s">
        <v>557</v>
      </c>
      <c r="C85" s="15" t="s">
        <v>546</v>
      </c>
      <c r="D85" s="15">
        <v>1.5</v>
      </c>
      <c r="E85" s="15">
        <v>0.09</v>
      </c>
      <c r="F85" s="380">
        <f t="shared" si="1"/>
        <v>1763.1</v>
      </c>
      <c r="G85" s="339">
        <v>19590</v>
      </c>
      <c r="H85" s="621"/>
    </row>
    <row r="86" spans="1:8" ht="31.65" customHeight="1" x14ac:dyDescent="0.3">
      <c r="A86" s="116" t="s">
        <v>556</v>
      </c>
      <c r="B86" s="273" t="s">
        <v>557</v>
      </c>
      <c r="C86" s="15" t="s">
        <v>553</v>
      </c>
      <c r="D86" s="15">
        <v>3</v>
      </c>
      <c r="E86" s="15">
        <v>0.09</v>
      </c>
      <c r="F86" s="380">
        <f t="shared" si="1"/>
        <v>1791</v>
      </c>
      <c r="G86" s="339">
        <v>19900</v>
      </c>
      <c r="H86" s="621"/>
    </row>
    <row r="87" spans="1:8" ht="31.65" customHeight="1" x14ac:dyDescent="0.3">
      <c r="A87" s="420" t="s">
        <v>558</v>
      </c>
      <c r="B87" s="273" t="s">
        <v>557</v>
      </c>
      <c r="C87" s="273" t="s">
        <v>544</v>
      </c>
      <c r="D87" s="273">
        <v>1.5</v>
      </c>
      <c r="E87" s="273">
        <v>7.4999999999999997E-2</v>
      </c>
      <c r="F87" s="380">
        <f t="shared" si="1"/>
        <v>1522.5</v>
      </c>
      <c r="G87" s="423">
        <v>20300</v>
      </c>
      <c r="H87" s="621"/>
    </row>
    <row r="88" spans="1:8" ht="36" customHeight="1" x14ac:dyDescent="0.3">
      <c r="A88" s="617" t="s">
        <v>1360</v>
      </c>
      <c r="B88" s="618"/>
      <c r="C88" s="618"/>
      <c r="D88" s="618"/>
      <c r="E88" s="618"/>
      <c r="F88" s="618"/>
      <c r="G88" s="618"/>
      <c r="H88" s="619"/>
    </row>
    <row r="89" spans="1:8" ht="9.9" customHeight="1" x14ac:dyDescent="0.3">
      <c r="A89" s="609" t="s">
        <v>1584</v>
      </c>
      <c r="B89" s="610"/>
      <c r="C89" s="610"/>
      <c r="D89" s="610"/>
      <c r="E89" s="610"/>
      <c r="F89" s="610"/>
      <c r="G89" s="610"/>
      <c r="H89" s="611"/>
    </row>
    <row r="90" spans="1:8" ht="9.9" customHeight="1" x14ac:dyDescent="0.3">
      <c r="A90" s="609"/>
      <c r="B90" s="610"/>
      <c r="C90" s="610"/>
      <c r="D90" s="610"/>
      <c r="E90" s="610"/>
      <c r="F90" s="610"/>
      <c r="G90" s="610"/>
      <c r="H90" s="611"/>
    </row>
    <row r="91" spans="1:8" ht="9.9" customHeight="1" x14ac:dyDescent="0.3">
      <c r="A91" s="612"/>
      <c r="B91" s="613"/>
      <c r="C91" s="613"/>
      <c r="D91" s="613"/>
      <c r="E91" s="613"/>
      <c r="F91" s="613"/>
      <c r="G91" s="613"/>
      <c r="H91" s="614"/>
    </row>
  </sheetData>
  <mergeCells count="106">
    <mergeCell ref="A37:A41"/>
    <mergeCell ref="H56:H64"/>
    <mergeCell ref="H30:H36"/>
    <mergeCell ref="G30:G32"/>
    <mergeCell ref="F24:F25"/>
    <mergeCell ref="E24:E25"/>
    <mergeCell ref="E28:E29"/>
    <mergeCell ref="F28:F29"/>
    <mergeCell ref="A46:A47"/>
    <mergeCell ref="B46:B47"/>
    <mergeCell ref="F46:F47"/>
    <mergeCell ref="A26:A29"/>
    <mergeCell ref="B33:B34"/>
    <mergeCell ref="B35:B36"/>
    <mergeCell ref="D63:E63"/>
    <mergeCell ref="B59:B60"/>
    <mergeCell ref="G57:G58"/>
    <mergeCell ref="G59:G60"/>
    <mergeCell ref="F57:F58"/>
    <mergeCell ref="F59:F60"/>
    <mergeCell ref="F61:F62"/>
    <mergeCell ref="A54:A55"/>
    <mergeCell ref="B54:B55"/>
    <mergeCell ref="F54:F55"/>
    <mergeCell ref="G54:G55"/>
    <mergeCell ref="H80:H87"/>
    <mergeCell ref="A79:H79"/>
    <mergeCell ref="A76:H76"/>
    <mergeCell ref="H52:H53"/>
    <mergeCell ref="F39:F40"/>
    <mergeCell ref="F48:F49"/>
    <mergeCell ref="F50:F51"/>
    <mergeCell ref="F52:F53"/>
    <mergeCell ref="G42:G43"/>
    <mergeCell ref="G44:G45"/>
    <mergeCell ref="G48:G49"/>
    <mergeCell ref="G50:G51"/>
    <mergeCell ref="G52:G53"/>
    <mergeCell ref="H44:H45"/>
    <mergeCell ref="H48:H49"/>
    <mergeCell ref="H50:H51"/>
    <mergeCell ref="G39:G40"/>
    <mergeCell ref="G46:G47"/>
    <mergeCell ref="H54:H55"/>
    <mergeCell ref="B61:B62"/>
    <mergeCell ref="A61:A62"/>
    <mergeCell ref="G61:G62"/>
    <mergeCell ref="B57:B58"/>
    <mergeCell ref="A52:A53"/>
    <mergeCell ref="B42:B43"/>
    <mergeCell ref="B44:B45"/>
    <mergeCell ref="B48:B49"/>
    <mergeCell ref="B50:B51"/>
    <mergeCell ref="B52:B53"/>
    <mergeCell ref="A42:A43"/>
    <mergeCell ref="A44:A45"/>
    <mergeCell ref="A48:A49"/>
    <mergeCell ref="A50:A51"/>
    <mergeCell ref="C78:E78"/>
    <mergeCell ref="H77:H78"/>
    <mergeCell ref="B10:B13"/>
    <mergeCell ref="H10:H29"/>
    <mergeCell ref="A14:A17"/>
    <mergeCell ref="B14:B17"/>
    <mergeCell ref="G14:G17"/>
    <mergeCell ref="A22:A25"/>
    <mergeCell ref="B22:B25"/>
    <mergeCell ref="G22:G25"/>
    <mergeCell ref="A10:A13"/>
    <mergeCell ref="B26:B29"/>
    <mergeCell ref="G26:G29"/>
    <mergeCell ref="G33:G34"/>
    <mergeCell ref="G35:G36"/>
    <mergeCell ref="H37:H43"/>
    <mergeCell ref="G37:G38"/>
    <mergeCell ref="H46:H47"/>
    <mergeCell ref="E12:E13"/>
    <mergeCell ref="F12:F13"/>
    <mergeCell ref="E20:E21"/>
    <mergeCell ref="F20:F21"/>
    <mergeCell ref="A56:A60"/>
    <mergeCell ref="D64:E64"/>
    <mergeCell ref="A88:H88"/>
    <mergeCell ref="A89:H91"/>
    <mergeCell ref="H65:H75"/>
    <mergeCell ref="D75:E75"/>
    <mergeCell ref="A8:H8"/>
    <mergeCell ref="A6:A7"/>
    <mergeCell ref="B6:B7"/>
    <mergeCell ref="C6:C7"/>
    <mergeCell ref="H6:H7"/>
    <mergeCell ref="D6:E6"/>
    <mergeCell ref="G6:G7"/>
    <mergeCell ref="F6:F7"/>
    <mergeCell ref="A9:H9"/>
    <mergeCell ref="G10:G13"/>
    <mergeCell ref="A18:A21"/>
    <mergeCell ref="B18:B21"/>
    <mergeCell ref="G18:G21"/>
    <mergeCell ref="E16:E17"/>
    <mergeCell ref="F16:F17"/>
    <mergeCell ref="B37:B38"/>
    <mergeCell ref="B39:B40"/>
    <mergeCell ref="A30:A36"/>
    <mergeCell ref="B30:B32"/>
    <mergeCell ref="C77:E77"/>
  </mergeCells>
  <hyperlinks>
    <hyperlink ref="A8:G8" location="Содержание!A1" display="Обратно в оглавление" xr:uid="{00000000-0004-0000-0300-000000000000}"/>
  </hyperlinks>
  <pageMargins left="0.7" right="0.7" top="0.75" bottom="0.75" header="0.3" footer="0.3"/>
  <pageSetup paperSize="9" scale="37" orientation="portrait" r:id="rId1"/>
  <ignoredErrors>
    <ignoredError sqref="F34:F38 F43 F4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rgb="FF0FB139"/>
    <pageSetUpPr fitToPage="1"/>
  </sheetPr>
  <dimension ref="A1:L84"/>
  <sheetViews>
    <sheetView showGridLines="0" zoomScaleNormal="100" workbookViewId="0">
      <pane ySplit="7" topLeftCell="A8" activePane="bottomLeft" state="frozen"/>
      <selection activeCell="A13" sqref="A13:XFD13"/>
      <selection pane="bottomLeft" sqref="A1:XFD5"/>
    </sheetView>
  </sheetViews>
  <sheetFormatPr defaultRowHeight="14.4" x14ac:dyDescent="0.3"/>
  <cols>
    <col min="1" max="1" width="43" customWidth="1"/>
    <col min="2" max="2" width="10.6640625" style="117" customWidth="1"/>
    <col min="3" max="3" width="27.88671875" style="117" customWidth="1"/>
    <col min="4" max="4" width="6.88671875" style="117" customWidth="1"/>
    <col min="5" max="5" width="6.88671875" style="73" customWidth="1"/>
    <col min="6" max="6" width="12.6640625" style="117" customWidth="1"/>
    <col min="7" max="7" width="13" style="73" customWidth="1"/>
    <col min="8" max="8" width="36.88671875" customWidth="1"/>
  </cols>
  <sheetData>
    <row r="1" spans="1:9" ht="15" customHeight="1" x14ac:dyDescent="0.3">
      <c r="A1" s="183"/>
      <c r="H1" s="210"/>
    </row>
    <row r="2" spans="1:9" ht="15" customHeight="1" x14ac:dyDescent="0.3">
      <c r="A2" s="184"/>
      <c r="H2" s="211"/>
      <c r="I2" s="140"/>
    </row>
    <row r="3" spans="1:9" ht="15" customHeight="1" x14ac:dyDescent="0.3">
      <c r="A3" s="183"/>
      <c r="H3" s="210"/>
    </row>
    <row r="4" spans="1:9" ht="15" customHeight="1" x14ac:dyDescent="0.3">
      <c r="A4" s="183"/>
      <c r="H4" s="210"/>
    </row>
    <row r="5" spans="1:9" ht="15" customHeight="1" x14ac:dyDescent="0.3">
      <c r="A5" s="28"/>
    </row>
    <row r="6" spans="1:9" ht="18.75" customHeight="1" x14ac:dyDescent="0.3">
      <c r="A6" s="599" t="s">
        <v>12</v>
      </c>
      <c r="B6" s="593" t="s">
        <v>645</v>
      </c>
      <c r="C6" s="593" t="s">
        <v>646</v>
      </c>
      <c r="D6" s="593" t="s">
        <v>179</v>
      </c>
      <c r="E6" s="593"/>
      <c r="F6" s="594" t="s">
        <v>647</v>
      </c>
      <c r="G6" s="594" t="s">
        <v>644</v>
      </c>
      <c r="H6" s="593" t="s">
        <v>14</v>
      </c>
    </row>
    <row r="7" spans="1:9" ht="27" customHeight="1" thickBot="1" x14ac:dyDescent="0.35">
      <c r="A7" s="627"/>
      <c r="B7" s="627"/>
      <c r="C7" s="627"/>
      <c r="D7" s="139" t="s">
        <v>181</v>
      </c>
      <c r="E7" s="139" t="s">
        <v>182</v>
      </c>
      <c r="F7" s="603"/>
      <c r="G7" s="603" t="s">
        <v>648</v>
      </c>
      <c r="H7" s="594"/>
    </row>
    <row r="8" spans="1:9" ht="20.25" customHeight="1" x14ac:dyDescent="0.3">
      <c r="A8" s="625" t="s">
        <v>131</v>
      </c>
      <c r="B8" s="626"/>
      <c r="C8" s="626"/>
      <c r="D8" s="626"/>
      <c r="E8" s="626"/>
      <c r="F8" s="626"/>
      <c r="G8" s="626"/>
      <c r="H8" s="626"/>
    </row>
    <row r="9" spans="1:9" ht="21" x14ac:dyDescent="0.4">
      <c r="A9" s="679" t="s">
        <v>882</v>
      </c>
      <c r="B9" s="680"/>
      <c r="C9" s="680"/>
      <c r="D9" s="680"/>
      <c r="E9" s="680"/>
      <c r="F9" s="680"/>
      <c r="G9" s="680"/>
      <c r="H9" s="680"/>
    </row>
    <row r="10" spans="1:9" ht="20.25" customHeight="1" x14ac:dyDescent="0.3">
      <c r="A10" s="644" t="s">
        <v>883</v>
      </c>
      <c r="B10" s="642">
        <v>28</v>
      </c>
      <c r="C10" s="93" t="s">
        <v>906</v>
      </c>
      <c r="D10" s="93">
        <v>7.2</v>
      </c>
      <c r="E10" s="93">
        <v>0.36</v>
      </c>
      <c r="F10" s="670">
        <f>G10*E10</f>
        <v>1220.04</v>
      </c>
      <c r="G10" s="667">
        <v>3389</v>
      </c>
      <c r="H10" s="604" t="s">
        <v>909</v>
      </c>
    </row>
    <row r="11" spans="1:9" ht="20.25" customHeight="1" x14ac:dyDescent="0.3">
      <c r="A11" s="645"/>
      <c r="B11" s="647"/>
      <c r="C11" s="93" t="s">
        <v>917</v>
      </c>
      <c r="D11" s="93">
        <v>3.6</v>
      </c>
      <c r="E11" s="93">
        <v>0.36</v>
      </c>
      <c r="F11" s="675"/>
      <c r="G11" s="668"/>
      <c r="H11" s="666"/>
    </row>
    <row r="12" spans="1:9" ht="20.25" customHeight="1" x14ac:dyDescent="0.3">
      <c r="A12" s="646"/>
      <c r="B12" s="643"/>
      <c r="C12" s="93" t="s">
        <v>905</v>
      </c>
      <c r="D12" s="93">
        <v>2.4</v>
      </c>
      <c r="E12" s="93">
        <v>0.36</v>
      </c>
      <c r="F12" s="671"/>
      <c r="G12" s="669"/>
      <c r="H12" s="666"/>
    </row>
    <row r="13" spans="1:9" ht="20.25" customHeight="1" x14ac:dyDescent="0.3">
      <c r="A13" s="644" t="s">
        <v>884</v>
      </c>
      <c r="B13" s="642">
        <v>30</v>
      </c>
      <c r="C13" s="93" t="s">
        <v>906</v>
      </c>
      <c r="D13" s="93">
        <v>7.2</v>
      </c>
      <c r="E13" s="93">
        <v>0.36</v>
      </c>
      <c r="F13" s="670">
        <f t="shared" ref="F13:F73" si="0">G13*E13</f>
        <v>1261.08</v>
      </c>
      <c r="G13" s="667">
        <v>3503</v>
      </c>
      <c r="H13" s="666"/>
    </row>
    <row r="14" spans="1:9" ht="20.25" customHeight="1" x14ac:dyDescent="0.3">
      <c r="A14" s="645"/>
      <c r="B14" s="647"/>
      <c r="C14" s="93" t="s">
        <v>917</v>
      </c>
      <c r="D14" s="93">
        <v>3.6</v>
      </c>
      <c r="E14" s="93">
        <v>0.36</v>
      </c>
      <c r="F14" s="675"/>
      <c r="G14" s="668"/>
      <c r="H14" s="666"/>
    </row>
    <row r="15" spans="1:9" ht="20.25" customHeight="1" x14ac:dyDescent="0.3">
      <c r="A15" s="646"/>
      <c r="B15" s="643"/>
      <c r="C15" s="93" t="s">
        <v>905</v>
      </c>
      <c r="D15" s="93">
        <v>2.4</v>
      </c>
      <c r="E15" s="93">
        <v>0.36</v>
      </c>
      <c r="F15" s="671"/>
      <c r="G15" s="669"/>
      <c r="H15" s="666"/>
    </row>
    <row r="16" spans="1:9" ht="20.25" customHeight="1" x14ac:dyDescent="0.3">
      <c r="A16" s="644" t="s">
        <v>885</v>
      </c>
      <c r="B16" s="642">
        <v>35</v>
      </c>
      <c r="C16" s="93" t="s">
        <v>906</v>
      </c>
      <c r="D16" s="93">
        <v>7.2</v>
      </c>
      <c r="E16" s="93">
        <v>0.36</v>
      </c>
      <c r="F16" s="670">
        <f t="shared" si="0"/>
        <v>1408.6799999999998</v>
      </c>
      <c r="G16" s="667">
        <v>3913</v>
      </c>
      <c r="H16" s="666"/>
    </row>
    <row r="17" spans="1:8" ht="20.25" customHeight="1" x14ac:dyDescent="0.3">
      <c r="A17" s="645"/>
      <c r="B17" s="647"/>
      <c r="C17" s="93" t="s">
        <v>917</v>
      </c>
      <c r="D17" s="93">
        <v>3.6</v>
      </c>
      <c r="E17" s="93">
        <v>0.36</v>
      </c>
      <c r="F17" s="675"/>
      <c r="G17" s="668"/>
      <c r="H17" s="666"/>
    </row>
    <row r="18" spans="1:8" ht="20.25" customHeight="1" x14ac:dyDescent="0.3">
      <c r="A18" s="646"/>
      <c r="B18" s="643"/>
      <c r="C18" s="93" t="s">
        <v>905</v>
      </c>
      <c r="D18" s="93">
        <v>2.4</v>
      </c>
      <c r="E18" s="93">
        <v>0.36</v>
      </c>
      <c r="F18" s="671"/>
      <c r="G18" s="669"/>
      <c r="H18" s="666"/>
    </row>
    <row r="19" spans="1:8" ht="20.25" customHeight="1" x14ac:dyDescent="0.3">
      <c r="A19" s="644" t="s">
        <v>887</v>
      </c>
      <c r="B19" s="642">
        <v>42</v>
      </c>
      <c r="C19" s="93" t="s">
        <v>906</v>
      </c>
      <c r="D19" s="93">
        <v>7.2</v>
      </c>
      <c r="E19" s="93">
        <v>0.36</v>
      </c>
      <c r="F19" s="670">
        <f>G19*E19</f>
        <v>1572.48</v>
      </c>
      <c r="G19" s="667">
        <v>4368</v>
      </c>
      <c r="H19" s="666"/>
    </row>
    <row r="20" spans="1:8" ht="20.25" customHeight="1" x14ac:dyDescent="0.3">
      <c r="A20" s="645"/>
      <c r="B20" s="647"/>
      <c r="C20" s="93" t="s">
        <v>917</v>
      </c>
      <c r="D20" s="93">
        <v>3.6</v>
      </c>
      <c r="E20" s="93">
        <v>0.36</v>
      </c>
      <c r="F20" s="675"/>
      <c r="G20" s="668"/>
      <c r="H20" s="666"/>
    </row>
    <row r="21" spans="1:8" ht="20.25" customHeight="1" x14ac:dyDescent="0.3">
      <c r="A21" s="646"/>
      <c r="B21" s="643"/>
      <c r="C21" s="93" t="s">
        <v>905</v>
      </c>
      <c r="D21" s="93">
        <v>2.4</v>
      </c>
      <c r="E21" s="93">
        <v>0.36</v>
      </c>
      <c r="F21" s="671"/>
      <c r="G21" s="669"/>
      <c r="H21" s="666"/>
    </row>
    <row r="22" spans="1:8" ht="20.25" customHeight="1" x14ac:dyDescent="0.3">
      <c r="A22" s="644" t="s">
        <v>888</v>
      </c>
      <c r="B22" s="642">
        <v>47</v>
      </c>
      <c r="C22" s="93" t="s">
        <v>906</v>
      </c>
      <c r="D22" s="93">
        <v>7.2</v>
      </c>
      <c r="E22" s="93">
        <v>0.36</v>
      </c>
      <c r="F22" s="670">
        <f>G22*E22</f>
        <v>1909.8</v>
      </c>
      <c r="G22" s="676">
        <v>5305</v>
      </c>
      <c r="H22" s="666"/>
    </row>
    <row r="23" spans="1:8" ht="20.25" customHeight="1" x14ac:dyDescent="0.3">
      <c r="A23" s="645"/>
      <c r="B23" s="647"/>
      <c r="C23" s="93" t="s">
        <v>917</v>
      </c>
      <c r="D23" s="93">
        <v>3.6</v>
      </c>
      <c r="E23" s="93">
        <v>0.36</v>
      </c>
      <c r="F23" s="675"/>
      <c r="G23" s="677"/>
      <c r="H23" s="666"/>
    </row>
    <row r="24" spans="1:8" ht="20.25" customHeight="1" x14ac:dyDescent="0.3">
      <c r="A24" s="646"/>
      <c r="B24" s="643"/>
      <c r="C24" s="93" t="s">
        <v>905</v>
      </c>
      <c r="D24" s="93">
        <v>2.4</v>
      </c>
      <c r="E24" s="93">
        <v>0.36</v>
      </c>
      <c r="F24" s="671"/>
      <c r="G24" s="678"/>
      <c r="H24" s="666"/>
    </row>
    <row r="25" spans="1:8" ht="20.25" customHeight="1" x14ac:dyDescent="0.3">
      <c r="A25" s="644" t="s">
        <v>889</v>
      </c>
      <c r="B25" s="642">
        <v>56</v>
      </c>
      <c r="C25" s="93" t="s">
        <v>906</v>
      </c>
      <c r="D25" s="93">
        <v>7.2</v>
      </c>
      <c r="E25" s="93">
        <v>0.36</v>
      </c>
      <c r="F25" s="670">
        <f>G25*E25</f>
        <v>2262.96</v>
      </c>
      <c r="G25" s="667">
        <v>6286</v>
      </c>
      <c r="H25" s="666"/>
    </row>
    <row r="26" spans="1:8" ht="20.25" customHeight="1" x14ac:dyDescent="0.3">
      <c r="A26" s="645"/>
      <c r="B26" s="647"/>
      <c r="C26" s="93" t="s">
        <v>917</v>
      </c>
      <c r="D26" s="93">
        <v>3.6</v>
      </c>
      <c r="E26" s="93">
        <v>0.36</v>
      </c>
      <c r="F26" s="675"/>
      <c r="G26" s="668"/>
      <c r="H26" s="666"/>
    </row>
    <row r="27" spans="1:8" ht="20.25" customHeight="1" x14ac:dyDescent="0.3">
      <c r="A27" s="646"/>
      <c r="B27" s="643"/>
      <c r="C27" s="93" t="s">
        <v>905</v>
      </c>
      <c r="D27" s="93">
        <v>2.4</v>
      </c>
      <c r="E27" s="93">
        <v>0.36</v>
      </c>
      <c r="F27" s="671"/>
      <c r="G27" s="669"/>
      <c r="H27" s="605"/>
    </row>
    <row r="28" spans="1:8" ht="48" customHeight="1" x14ac:dyDescent="0.3">
      <c r="A28" s="644" t="s">
        <v>886</v>
      </c>
      <c r="B28" s="642">
        <v>35</v>
      </c>
      <c r="C28" s="93" t="s">
        <v>907</v>
      </c>
      <c r="D28" s="93">
        <v>4.8</v>
      </c>
      <c r="E28" s="93">
        <v>0.24</v>
      </c>
      <c r="F28" s="670">
        <f>G28*E28</f>
        <v>1054.8</v>
      </c>
      <c r="G28" s="667">
        <v>4395</v>
      </c>
      <c r="H28" s="604" t="s">
        <v>910</v>
      </c>
    </row>
    <row r="29" spans="1:8" ht="44.25" customHeight="1" x14ac:dyDescent="0.3">
      <c r="A29" s="646"/>
      <c r="B29" s="643"/>
      <c r="C29" s="93" t="s">
        <v>908</v>
      </c>
      <c r="D29" s="93">
        <v>2.4</v>
      </c>
      <c r="E29" s="93">
        <v>0.24</v>
      </c>
      <c r="F29" s="675"/>
      <c r="G29" s="669"/>
      <c r="H29" s="605"/>
    </row>
    <row r="30" spans="1:8" ht="20.25" customHeight="1" x14ac:dyDescent="0.3">
      <c r="A30" s="644" t="s">
        <v>890</v>
      </c>
      <c r="B30" s="642">
        <v>70</v>
      </c>
      <c r="C30" s="93" t="s">
        <v>912</v>
      </c>
      <c r="D30" s="93">
        <v>4.8</v>
      </c>
      <c r="E30" s="93">
        <v>0.24</v>
      </c>
      <c r="F30" s="670">
        <f>G30*E30</f>
        <v>1723.2</v>
      </c>
      <c r="G30" s="667">
        <v>7180</v>
      </c>
      <c r="H30" s="604" t="s">
        <v>916</v>
      </c>
    </row>
    <row r="31" spans="1:8" ht="20.25" customHeight="1" x14ac:dyDescent="0.3">
      <c r="A31" s="645"/>
      <c r="B31" s="647"/>
      <c r="C31" s="93" t="s">
        <v>911</v>
      </c>
      <c r="D31" s="93">
        <v>2.4</v>
      </c>
      <c r="E31" s="93">
        <v>0.24</v>
      </c>
      <c r="F31" s="671"/>
      <c r="G31" s="668"/>
      <c r="H31" s="666"/>
    </row>
    <row r="32" spans="1:8" ht="20.25" customHeight="1" x14ac:dyDescent="0.3">
      <c r="A32" s="646"/>
      <c r="B32" s="643"/>
      <c r="C32" s="93" t="s">
        <v>905</v>
      </c>
      <c r="D32" s="93">
        <v>2.4</v>
      </c>
      <c r="E32" s="93">
        <v>0.36</v>
      </c>
      <c r="F32" s="242">
        <f>E32*G30</f>
        <v>2584.7999999999997</v>
      </c>
      <c r="G32" s="669"/>
      <c r="H32" s="666"/>
    </row>
    <row r="33" spans="1:8" ht="20.25" customHeight="1" x14ac:dyDescent="0.3">
      <c r="A33" s="644" t="s">
        <v>891</v>
      </c>
      <c r="B33" s="642">
        <v>80</v>
      </c>
      <c r="C33" s="93" t="s">
        <v>912</v>
      </c>
      <c r="D33" s="93">
        <v>4.8</v>
      </c>
      <c r="E33" s="93">
        <v>0.24</v>
      </c>
      <c r="F33" s="670">
        <f>G33*E33</f>
        <v>1868.8799999999999</v>
      </c>
      <c r="G33" s="667">
        <v>7787</v>
      </c>
      <c r="H33" s="666"/>
    </row>
    <row r="34" spans="1:8" ht="20.25" customHeight="1" x14ac:dyDescent="0.3">
      <c r="A34" s="645"/>
      <c r="B34" s="647"/>
      <c r="C34" s="93" t="s">
        <v>911</v>
      </c>
      <c r="D34" s="93">
        <v>2.4</v>
      </c>
      <c r="E34" s="93">
        <v>0.24</v>
      </c>
      <c r="F34" s="671"/>
      <c r="G34" s="668"/>
      <c r="H34" s="666"/>
    </row>
    <row r="35" spans="1:8" ht="20.25" customHeight="1" x14ac:dyDescent="0.3">
      <c r="A35" s="646"/>
      <c r="B35" s="643"/>
      <c r="C35" s="93" t="s">
        <v>915</v>
      </c>
      <c r="D35" s="93">
        <v>1.2</v>
      </c>
      <c r="E35" s="93">
        <v>0.18</v>
      </c>
      <c r="F35" s="242">
        <f>E35*G33</f>
        <v>1401.6599999999999</v>
      </c>
      <c r="G35" s="669"/>
      <c r="H35" s="666"/>
    </row>
    <row r="36" spans="1:8" ht="20.25" customHeight="1" x14ac:dyDescent="0.3">
      <c r="A36" s="644" t="s">
        <v>892</v>
      </c>
      <c r="B36" s="642">
        <v>90</v>
      </c>
      <c r="C36" s="93" t="s">
        <v>912</v>
      </c>
      <c r="D36" s="93">
        <v>4.8</v>
      </c>
      <c r="E36" s="93">
        <v>0.24</v>
      </c>
      <c r="F36" s="670">
        <f>G36*E36</f>
        <v>2114.4</v>
      </c>
      <c r="G36" s="667">
        <v>8810</v>
      </c>
      <c r="H36" s="666"/>
    </row>
    <row r="37" spans="1:8" ht="20.25" customHeight="1" x14ac:dyDescent="0.3">
      <c r="A37" s="645"/>
      <c r="B37" s="647"/>
      <c r="C37" s="93" t="s">
        <v>911</v>
      </c>
      <c r="D37" s="93">
        <v>2.4</v>
      </c>
      <c r="E37" s="93">
        <v>0.24</v>
      </c>
      <c r="F37" s="671"/>
      <c r="G37" s="668"/>
      <c r="H37" s="666"/>
    </row>
    <row r="38" spans="1:8" ht="20.25" customHeight="1" x14ac:dyDescent="0.3">
      <c r="A38" s="646"/>
      <c r="B38" s="643"/>
      <c r="C38" s="93" t="s">
        <v>915</v>
      </c>
      <c r="D38" s="93">
        <v>1.2</v>
      </c>
      <c r="E38" s="93">
        <v>0.18</v>
      </c>
      <c r="F38" s="242">
        <f>E38*G36</f>
        <v>1585.8</v>
      </c>
      <c r="G38" s="669"/>
      <c r="H38" s="666"/>
    </row>
    <row r="39" spans="1:8" ht="20.25" customHeight="1" x14ac:dyDescent="0.3">
      <c r="A39" s="644" t="s">
        <v>893</v>
      </c>
      <c r="B39" s="642">
        <v>120</v>
      </c>
      <c r="C39" s="186" t="s">
        <v>912</v>
      </c>
      <c r="D39" s="186">
        <v>4.8</v>
      </c>
      <c r="E39" s="186">
        <v>0.24</v>
      </c>
      <c r="F39" s="670">
        <f>G39*E39</f>
        <v>2505.36</v>
      </c>
      <c r="G39" s="667">
        <v>10439</v>
      </c>
      <c r="H39" s="666"/>
    </row>
    <row r="40" spans="1:8" ht="20.25" customHeight="1" x14ac:dyDescent="0.3">
      <c r="A40" s="645"/>
      <c r="B40" s="647"/>
      <c r="C40" s="186" t="s">
        <v>911</v>
      </c>
      <c r="D40" s="186">
        <v>2.4</v>
      </c>
      <c r="E40" s="186">
        <v>0.24</v>
      </c>
      <c r="F40" s="675"/>
      <c r="G40" s="668"/>
      <c r="H40" s="666"/>
    </row>
    <row r="41" spans="1:8" ht="20.25" customHeight="1" x14ac:dyDescent="0.3">
      <c r="A41" s="646"/>
      <c r="B41" s="643"/>
      <c r="C41" s="186" t="s">
        <v>915</v>
      </c>
      <c r="D41" s="186">
        <v>1.2</v>
      </c>
      <c r="E41" s="186">
        <v>0.18</v>
      </c>
      <c r="F41" s="671"/>
      <c r="G41" s="669"/>
      <c r="H41" s="666"/>
    </row>
    <row r="42" spans="1:8" ht="20.25" customHeight="1" x14ac:dyDescent="0.3">
      <c r="A42" s="644" t="s">
        <v>894</v>
      </c>
      <c r="B42" s="642">
        <v>120</v>
      </c>
      <c r="C42" s="93" t="s">
        <v>912</v>
      </c>
      <c r="D42" s="93">
        <v>4.8</v>
      </c>
      <c r="E42" s="93">
        <v>0.24</v>
      </c>
      <c r="F42" s="670">
        <f>G42*E42</f>
        <v>2787.8399999999997</v>
      </c>
      <c r="G42" s="667">
        <v>11616</v>
      </c>
      <c r="H42" s="666"/>
    </row>
    <row r="43" spans="1:8" ht="20.25" customHeight="1" x14ac:dyDescent="0.3">
      <c r="A43" s="645"/>
      <c r="B43" s="647"/>
      <c r="C43" s="93" t="s">
        <v>911</v>
      </c>
      <c r="D43" s="93">
        <v>2.4</v>
      </c>
      <c r="E43" s="93">
        <v>0.24</v>
      </c>
      <c r="F43" s="671"/>
      <c r="G43" s="668"/>
      <c r="H43" s="666"/>
    </row>
    <row r="44" spans="1:8" ht="20.25" customHeight="1" x14ac:dyDescent="0.3">
      <c r="A44" s="646"/>
      <c r="B44" s="643"/>
      <c r="C44" s="93" t="s">
        <v>915</v>
      </c>
      <c r="D44" s="93">
        <v>1.2</v>
      </c>
      <c r="E44" s="93">
        <v>0.18</v>
      </c>
      <c r="F44" s="242">
        <f>E44*G42</f>
        <v>2090.88</v>
      </c>
      <c r="G44" s="669"/>
      <c r="H44" s="666"/>
    </row>
    <row r="45" spans="1:8" ht="20.25" customHeight="1" x14ac:dyDescent="0.3">
      <c r="A45" s="644" t="s">
        <v>895</v>
      </c>
      <c r="B45" s="642">
        <v>135</v>
      </c>
      <c r="C45" s="93" t="s">
        <v>918</v>
      </c>
      <c r="D45" s="93">
        <v>3.6</v>
      </c>
      <c r="E45" s="93">
        <v>0.18</v>
      </c>
      <c r="F45" s="670">
        <f>G45*E45</f>
        <v>2341.62</v>
      </c>
      <c r="G45" s="667">
        <v>13009</v>
      </c>
      <c r="H45" s="666"/>
    </row>
    <row r="46" spans="1:8" ht="20.25" customHeight="1" x14ac:dyDescent="0.3">
      <c r="A46" s="645"/>
      <c r="B46" s="647"/>
      <c r="C46" s="93" t="s">
        <v>919</v>
      </c>
      <c r="D46" s="93">
        <v>1.8</v>
      </c>
      <c r="E46" s="93">
        <v>0.18</v>
      </c>
      <c r="F46" s="675"/>
      <c r="G46" s="668"/>
      <c r="H46" s="666"/>
    </row>
    <row r="47" spans="1:8" ht="20.25" customHeight="1" x14ac:dyDescent="0.3">
      <c r="A47" s="646"/>
      <c r="B47" s="643"/>
      <c r="C47" s="93" t="s">
        <v>915</v>
      </c>
      <c r="D47" s="93">
        <v>1.2</v>
      </c>
      <c r="E47" s="93">
        <v>0.18</v>
      </c>
      <c r="F47" s="671"/>
      <c r="G47" s="669"/>
      <c r="H47" s="666"/>
    </row>
    <row r="48" spans="1:8" ht="20.25" customHeight="1" x14ac:dyDescent="0.3">
      <c r="A48" s="644" t="s">
        <v>896</v>
      </c>
      <c r="B48" s="642">
        <v>145</v>
      </c>
      <c r="C48" s="93" t="s">
        <v>913</v>
      </c>
      <c r="D48" s="93">
        <v>2.4</v>
      </c>
      <c r="E48" s="93">
        <v>0.12</v>
      </c>
      <c r="F48" s="242">
        <f t="shared" si="0"/>
        <v>1669.9199999999998</v>
      </c>
      <c r="G48" s="667">
        <v>13916</v>
      </c>
      <c r="H48" s="666"/>
    </row>
    <row r="49" spans="1:8" ht="20.25" customHeight="1" x14ac:dyDescent="0.3">
      <c r="A49" s="645"/>
      <c r="B49" s="647"/>
      <c r="C49" s="93" t="s">
        <v>919</v>
      </c>
      <c r="D49" s="93">
        <v>1.8</v>
      </c>
      <c r="E49" s="93">
        <v>0.18</v>
      </c>
      <c r="F49" s="670">
        <f>E49*G48</f>
        <v>2504.88</v>
      </c>
      <c r="G49" s="668"/>
      <c r="H49" s="666"/>
    </row>
    <row r="50" spans="1:8" ht="20.25" customHeight="1" x14ac:dyDescent="0.3">
      <c r="A50" s="646"/>
      <c r="B50" s="643"/>
      <c r="C50" s="93" t="s">
        <v>915</v>
      </c>
      <c r="D50" s="93">
        <v>1.2</v>
      </c>
      <c r="E50" s="93">
        <v>0.18</v>
      </c>
      <c r="F50" s="671"/>
      <c r="G50" s="669"/>
      <c r="H50" s="605"/>
    </row>
    <row r="51" spans="1:8" ht="20.25" customHeight="1" x14ac:dyDescent="0.3">
      <c r="A51" s="644" t="s">
        <v>897</v>
      </c>
      <c r="B51" s="642">
        <v>100</v>
      </c>
      <c r="C51" s="93" t="s">
        <v>912</v>
      </c>
      <c r="D51" s="15">
        <v>4.8</v>
      </c>
      <c r="E51" s="93">
        <v>0.24</v>
      </c>
      <c r="F51" s="242">
        <f>G51*E51</f>
        <v>2608.56</v>
      </c>
      <c r="G51" s="667">
        <v>10869</v>
      </c>
      <c r="H51" s="604" t="s">
        <v>922</v>
      </c>
    </row>
    <row r="52" spans="1:8" ht="20.25" customHeight="1" x14ac:dyDescent="0.3">
      <c r="A52" s="645"/>
      <c r="B52" s="647"/>
      <c r="C52" s="93" t="s">
        <v>911</v>
      </c>
      <c r="D52" s="15">
        <v>2.4</v>
      </c>
      <c r="E52" s="93">
        <v>0.24</v>
      </c>
      <c r="F52" s="242">
        <f>G51*E52</f>
        <v>2608.56</v>
      </c>
      <c r="G52" s="668"/>
      <c r="H52" s="666"/>
    </row>
    <row r="53" spans="1:8" ht="20.25" customHeight="1" x14ac:dyDescent="0.3">
      <c r="A53" s="645"/>
      <c r="B53" s="647"/>
      <c r="C53" s="93" t="s">
        <v>915</v>
      </c>
      <c r="D53" s="15">
        <v>1.2</v>
      </c>
      <c r="E53" s="93">
        <v>0.18</v>
      </c>
      <c r="F53" s="242">
        <f>G51*E53</f>
        <v>1956.4199999999998</v>
      </c>
      <c r="G53" s="668"/>
      <c r="H53" s="666"/>
    </row>
    <row r="54" spans="1:8" ht="20.25" customHeight="1" x14ac:dyDescent="0.3">
      <c r="A54" s="646"/>
      <c r="B54" s="643"/>
      <c r="C54" s="93" t="s">
        <v>920</v>
      </c>
      <c r="D54" s="15">
        <v>1.2</v>
      </c>
      <c r="E54" s="93">
        <v>0.24</v>
      </c>
      <c r="F54" s="242">
        <f>G51*E54</f>
        <v>2608.56</v>
      </c>
      <c r="G54" s="669"/>
      <c r="H54" s="666"/>
    </row>
    <row r="55" spans="1:8" ht="21.75" customHeight="1" x14ac:dyDescent="0.3">
      <c r="A55" s="644" t="s">
        <v>898</v>
      </c>
      <c r="B55" s="642">
        <v>110</v>
      </c>
      <c r="C55" s="93" t="s">
        <v>912</v>
      </c>
      <c r="D55" s="15">
        <v>4.8</v>
      </c>
      <c r="E55" s="93">
        <v>0.24</v>
      </c>
      <c r="F55" s="242">
        <f t="shared" si="0"/>
        <v>2428.56</v>
      </c>
      <c r="G55" s="667">
        <v>10119</v>
      </c>
      <c r="H55" s="666"/>
    </row>
    <row r="56" spans="1:8" ht="21.75" customHeight="1" x14ac:dyDescent="0.3">
      <c r="A56" s="645"/>
      <c r="B56" s="647"/>
      <c r="C56" s="93" t="s">
        <v>911</v>
      </c>
      <c r="D56" s="15">
        <v>2.4</v>
      </c>
      <c r="E56" s="93">
        <v>0.24</v>
      </c>
      <c r="F56" s="242">
        <f>G55*E56</f>
        <v>2428.56</v>
      </c>
      <c r="G56" s="668"/>
      <c r="H56" s="666"/>
    </row>
    <row r="57" spans="1:8" ht="21.75" customHeight="1" x14ac:dyDescent="0.3">
      <c r="A57" s="645"/>
      <c r="B57" s="647"/>
      <c r="C57" s="93" t="s">
        <v>915</v>
      </c>
      <c r="D57" s="15">
        <v>1.2</v>
      </c>
      <c r="E57" s="93">
        <v>0.18</v>
      </c>
      <c r="F57" s="242">
        <f>G55*E57</f>
        <v>1821.4199999999998</v>
      </c>
      <c r="G57" s="668"/>
      <c r="H57" s="666"/>
    </row>
    <row r="58" spans="1:8" ht="21.75" customHeight="1" x14ac:dyDescent="0.3">
      <c r="A58" s="646"/>
      <c r="B58" s="643"/>
      <c r="C58" s="93" t="s">
        <v>920</v>
      </c>
      <c r="D58" s="15">
        <v>1.2</v>
      </c>
      <c r="E58" s="93">
        <v>0.24</v>
      </c>
      <c r="F58" s="242">
        <f>G55*E58</f>
        <v>2428.56</v>
      </c>
      <c r="G58" s="669"/>
      <c r="H58" s="666"/>
    </row>
    <row r="59" spans="1:8" ht="21.75" customHeight="1" x14ac:dyDescent="0.3">
      <c r="A59" s="644" t="s">
        <v>899</v>
      </c>
      <c r="B59" s="642">
        <v>120</v>
      </c>
      <c r="C59" s="93" t="s">
        <v>918</v>
      </c>
      <c r="D59" s="93">
        <v>3.6</v>
      </c>
      <c r="E59" s="93">
        <v>0.18</v>
      </c>
      <c r="F59" s="242">
        <f t="shared" si="0"/>
        <v>1891.26</v>
      </c>
      <c r="G59" s="667">
        <v>10507</v>
      </c>
      <c r="H59" s="666"/>
    </row>
    <row r="60" spans="1:8" ht="21.75" customHeight="1" x14ac:dyDescent="0.3">
      <c r="A60" s="645"/>
      <c r="B60" s="647"/>
      <c r="C60" s="93" t="s">
        <v>911</v>
      </c>
      <c r="D60" s="93">
        <v>2.4</v>
      </c>
      <c r="E60" s="93">
        <v>0.24</v>
      </c>
      <c r="F60" s="242">
        <f>G59*E60</f>
        <v>2521.6799999999998</v>
      </c>
      <c r="G60" s="668"/>
      <c r="H60" s="666"/>
    </row>
    <row r="61" spans="1:8" ht="21.75" customHeight="1" x14ac:dyDescent="0.3">
      <c r="A61" s="645"/>
      <c r="B61" s="647"/>
      <c r="C61" s="93" t="s">
        <v>915</v>
      </c>
      <c r="D61" s="93">
        <v>1.2</v>
      </c>
      <c r="E61" s="93">
        <v>0.18</v>
      </c>
      <c r="F61" s="242">
        <f>G59*E61</f>
        <v>1891.26</v>
      </c>
      <c r="G61" s="668"/>
      <c r="H61" s="666"/>
    </row>
    <row r="62" spans="1:8" ht="21.75" customHeight="1" x14ac:dyDescent="0.3">
      <c r="A62" s="646"/>
      <c r="B62" s="643"/>
      <c r="C62" s="93" t="s">
        <v>921</v>
      </c>
      <c r="D62" s="93">
        <v>0.6</v>
      </c>
      <c r="E62" s="93">
        <v>0.12</v>
      </c>
      <c r="F62" s="242">
        <f>G59*E62</f>
        <v>1260.8399999999999</v>
      </c>
      <c r="G62" s="669"/>
      <c r="H62" s="605"/>
    </row>
    <row r="63" spans="1:8" ht="32.25" customHeight="1" x14ac:dyDescent="0.3">
      <c r="A63" s="644" t="s">
        <v>900</v>
      </c>
      <c r="B63" s="642">
        <v>135</v>
      </c>
      <c r="C63" s="93" t="s">
        <v>918</v>
      </c>
      <c r="D63" s="186">
        <v>3.6</v>
      </c>
      <c r="E63" s="186">
        <v>0.18</v>
      </c>
      <c r="F63" s="242">
        <f t="shared" si="0"/>
        <v>2132.8199999999997</v>
      </c>
      <c r="G63" s="667">
        <v>11849</v>
      </c>
      <c r="H63" s="672" t="s">
        <v>923</v>
      </c>
    </row>
    <row r="64" spans="1:8" ht="32.25" customHeight="1" x14ac:dyDescent="0.3">
      <c r="A64" s="645"/>
      <c r="B64" s="647"/>
      <c r="C64" s="93" t="s">
        <v>919</v>
      </c>
      <c r="D64" s="186">
        <v>1.8</v>
      </c>
      <c r="E64" s="186">
        <v>0.18</v>
      </c>
      <c r="F64" s="242">
        <f>G63*E64</f>
        <v>2132.8199999999997</v>
      </c>
      <c r="G64" s="668"/>
      <c r="H64" s="673"/>
    </row>
    <row r="65" spans="1:12" ht="32.25" customHeight="1" x14ac:dyDescent="0.3">
      <c r="A65" s="645"/>
      <c r="B65" s="647"/>
      <c r="C65" s="93" t="s">
        <v>915</v>
      </c>
      <c r="D65" s="186">
        <v>1.2</v>
      </c>
      <c r="E65" s="186">
        <v>0.18</v>
      </c>
      <c r="F65" s="242">
        <f>G63*E65</f>
        <v>2132.8199999999997</v>
      </c>
      <c r="G65" s="668"/>
      <c r="H65" s="673"/>
    </row>
    <row r="66" spans="1:12" ht="32.25" customHeight="1" x14ac:dyDescent="0.3">
      <c r="A66" s="646"/>
      <c r="B66" s="643"/>
      <c r="C66" s="93" t="s">
        <v>921</v>
      </c>
      <c r="D66" s="186">
        <v>0.6</v>
      </c>
      <c r="E66" s="186">
        <v>0.12</v>
      </c>
      <c r="F66" s="242">
        <f>G63*E66</f>
        <v>1421.8799999999999</v>
      </c>
      <c r="G66" s="669"/>
      <c r="H66" s="674"/>
    </row>
    <row r="67" spans="1:12" ht="21.75" customHeight="1" x14ac:dyDescent="0.3">
      <c r="A67" s="644" t="s">
        <v>901</v>
      </c>
      <c r="B67" s="642">
        <v>150</v>
      </c>
      <c r="C67" s="186" t="s">
        <v>924</v>
      </c>
      <c r="D67" s="186">
        <v>4.8</v>
      </c>
      <c r="E67" s="186">
        <v>0.192</v>
      </c>
      <c r="F67" s="242">
        <f t="shared" si="0"/>
        <v>2581.248</v>
      </c>
      <c r="G67" s="667">
        <v>13444</v>
      </c>
      <c r="H67" s="604" t="s">
        <v>926</v>
      </c>
    </row>
    <row r="68" spans="1:12" ht="21.75" customHeight="1" x14ac:dyDescent="0.3">
      <c r="A68" s="645"/>
      <c r="B68" s="647"/>
      <c r="C68" s="186" t="s">
        <v>918</v>
      </c>
      <c r="D68" s="186">
        <v>3.6</v>
      </c>
      <c r="E68" s="186">
        <v>0.18</v>
      </c>
      <c r="F68" s="242">
        <f>G67*E68</f>
        <v>2419.92</v>
      </c>
      <c r="G68" s="668"/>
      <c r="H68" s="666"/>
    </row>
    <row r="69" spans="1:12" ht="21.75" customHeight="1" x14ac:dyDescent="0.3">
      <c r="A69" s="646"/>
      <c r="B69" s="643"/>
      <c r="C69" s="186" t="s">
        <v>919</v>
      </c>
      <c r="D69" s="186">
        <v>1.8</v>
      </c>
      <c r="E69" s="186">
        <v>0.18</v>
      </c>
      <c r="F69" s="242">
        <f>G67*E69</f>
        <v>2419.92</v>
      </c>
      <c r="G69" s="669"/>
      <c r="H69" s="666"/>
    </row>
    <row r="70" spans="1:12" ht="21.75" customHeight="1" x14ac:dyDescent="0.3">
      <c r="A70" s="644" t="s">
        <v>902</v>
      </c>
      <c r="B70" s="642">
        <v>160</v>
      </c>
      <c r="C70" s="186" t="s">
        <v>924</v>
      </c>
      <c r="D70" s="186">
        <v>4.8</v>
      </c>
      <c r="E70" s="186">
        <v>0.192</v>
      </c>
      <c r="F70" s="242">
        <f>G70*E70</f>
        <v>2666.6880000000001</v>
      </c>
      <c r="G70" s="667">
        <v>13889</v>
      </c>
      <c r="H70" s="666"/>
    </row>
    <row r="71" spans="1:12" ht="21.75" customHeight="1" x14ac:dyDescent="0.3">
      <c r="A71" s="645"/>
      <c r="B71" s="647"/>
      <c r="C71" s="186" t="s">
        <v>918</v>
      </c>
      <c r="D71" s="186">
        <v>3.6</v>
      </c>
      <c r="E71" s="186">
        <v>0.18</v>
      </c>
      <c r="F71" s="242">
        <f>G70*E71</f>
        <v>2500.02</v>
      </c>
      <c r="G71" s="668"/>
      <c r="H71" s="666"/>
    </row>
    <row r="72" spans="1:12" ht="21.75" customHeight="1" x14ac:dyDescent="0.3">
      <c r="A72" s="646"/>
      <c r="B72" s="643"/>
      <c r="C72" s="186" t="s">
        <v>919</v>
      </c>
      <c r="D72" s="186">
        <v>1.8</v>
      </c>
      <c r="E72" s="186">
        <v>0.18</v>
      </c>
      <c r="F72" s="242">
        <f>G70*E72</f>
        <v>2500.02</v>
      </c>
      <c r="G72" s="669"/>
      <c r="H72" s="666"/>
    </row>
    <row r="73" spans="1:12" ht="21.75" customHeight="1" x14ac:dyDescent="0.3">
      <c r="A73" s="644" t="s">
        <v>903</v>
      </c>
      <c r="B73" s="642">
        <v>175</v>
      </c>
      <c r="C73" s="186" t="s">
        <v>925</v>
      </c>
      <c r="D73" s="186">
        <v>4.2</v>
      </c>
      <c r="E73" s="186">
        <v>0.16800000000000001</v>
      </c>
      <c r="F73" s="242">
        <f t="shared" si="0"/>
        <v>2610.0480000000002</v>
      </c>
      <c r="G73" s="667">
        <v>15536</v>
      </c>
      <c r="H73" s="666"/>
      <c r="I73" s="94"/>
      <c r="J73" s="94"/>
      <c r="K73" s="94"/>
      <c r="L73" s="94"/>
    </row>
    <row r="74" spans="1:12" ht="21.75" customHeight="1" x14ac:dyDescent="0.3">
      <c r="A74" s="645"/>
      <c r="B74" s="647"/>
      <c r="C74" s="186" t="s">
        <v>913</v>
      </c>
      <c r="D74" s="186">
        <v>2.4</v>
      </c>
      <c r="E74" s="186">
        <v>0.12</v>
      </c>
      <c r="F74" s="242">
        <f>G73*E74</f>
        <v>1864.32</v>
      </c>
      <c r="G74" s="668"/>
      <c r="H74" s="666"/>
      <c r="I74" s="94"/>
      <c r="J74" s="94"/>
      <c r="K74" s="94"/>
      <c r="L74" s="94"/>
    </row>
    <row r="75" spans="1:12" ht="21.75" customHeight="1" x14ac:dyDescent="0.3">
      <c r="A75" s="646"/>
      <c r="B75" s="643"/>
      <c r="C75" s="186" t="s">
        <v>914</v>
      </c>
      <c r="D75" s="186">
        <v>1.2</v>
      </c>
      <c r="E75" s="186">
        <v>0.12</v>
      </c>
      <c r="F75" s="242">
        <f>G73*E75</f>
        <v>1864.32</v>
      </c>
      <c r="G75" s="669"/>
      <c r="H75" s="666"/>
      <c r="I75" s="94"/>
      <c r="J75" s="94"/>
      <c r="K75" s="94"/>
      <c r="L75" s="94"/>
    </row>
    <row r="76" spans="1:12" s="94" customFormat="1" ht="21.75" customHeight="1" x14ac:dyDescent="0.3">
      <c r="A76" s="644" t="s">
        <v>904</v>
      </c>
      <c r="B76" s="642">
        <v>190</v>
      </c>
      <c r="C76" s="186" t="s">
        <v>925</v>
      </c>
      <c r="D76" s="186">
        <v>4.2</v>
      </c>
      <c r="E76" s="186">
        <v>0.16800000000000001</v>
      </c>
      <c r="F76" s="242">
        <f>G76*E76</f>
        <v>2590.56</v>
      </c>
      <c r="G76" s="667">
        <v>15420</v>
      </c>
      <c r="H76" s="666"/>
    </row>
    <row r="77" spans="1:12" s="94" customFormat="1" ht="21.75" customHeight="1" x14ac:dyDescent="0.3">
      <c r="A77" s="645"/>
      <c r="B77" s="647"/>
      <c r="C77" s="186" t="s">
        <v>913</v>
      </c>
      <c r="D77" s="186">
        <v>2.4</v>
      </c>
      <c r="E77" s="186">
        <v>0.12</v>
      </c>
      <c r="F77" s="242">
        <f>G76*E77</f>
        <v>1850.3999999999999</v>
      </c>
      <c r="G77" s="668"/>
      <c r="H77" s="666"/>
    </row>
    <row r="78" spans="1:12" s="94" customFormat="1" ht="21.75" customHeight="1" x14ac:dyDescent="0.3">
      <c r="A78" s="646"/>
      <c r="B78" s="643"/>
      <c r="C78" s="186" t="s">
        <v>914</v>
      </c>
      <c r="D78" s="186">
        <v>1.2</v>
      </c>
      <c r="E78" s="186">
        <v>0.12</v>
      </c>
      <c r="F78" s="242">
        <f>G76*E78</f>
        <v>1850.3999999999999</v>
      </c>
      <c r="G78" s="669"/>
      <c r="H78" s="605"/>
    </row>
    <row r="79" spans="1:12" s="94" customFormat="1" ht="35.25" customHeight="1" x14ac:dyDescent="0.3">
      <c r="A79" s="644" t="s">
        <v>1308</v>
      </c>
      <c r="B79" s="642">
        <v>28</v>
      </c>
      <c r="C79" s="402" t="s">
        <v>906</v>
      </c>
      <c r="D79" s="402">
        <v>7.2</v>
      </c>
      <c r="E79" s="402">
        <v>0.36</v>
      </c>
      <c r="F79" s="670">
        <f>G79*E79</f>
        <v>1157.04</v>
      </c>
      <c r="G79" s="667">
        <v>3214</v>
      </c>
      <c r="H79" s="604" t="s">
        <v>1309</v>
      </c>
    </row>
    <row r="80" spans="1:12" s="94" customFormat="1" ht="32.25" customHeight="1" x14ac:dyDescent="0.3">
      <c r="A80" s="646"/>
      <c r="B80" s="643"/>
      <c r="C80" s="402" t="s">
        <v>917</v>
      </c>
      <c r="D80" s="402">
        <v>3.6</v>
      </c>
      <c r="E80" s="402">
        <v>0.36</v>
      </c>
      <c r="F80" s="671"/>
      <c r="G80" s="669"/>
      <c r="H80" s="605"/>
    </row>
    <row r="81" spans="1:8" ht="36" customHeight="1" x14ac:dyDescent="0.3">
      <c r="A81" s="663" t="s">
        <v>1360</v>
      </c>
      <c r="B81" s="664"/>
      <c r="C81" s="664"/>
      <c r="D81" s="664"/>
      <c r="E81" s="664"/>
      <c r="F81" s="664"/>
      <c r="G81" s="664"/>
      <c r="H81" s="665"/>
    </row>
    <row r="82" spans="1:8" ht="9.9" customHeight="1" x14ac:dyDescent="0.3">
      <c r="A82" s="609" t="s">
        <v>1583</v>
      </c>
      <c r="B82" s="610"/>
      <c r="C82" s="610"/>
      <c r="D82" s="610"/>
      <c r="E82" s="610"/>
      <c r="F82" s="610"/>
      <c r="G82" s="610"/>
      <c r="H82" s="611"/>
    </row>
    <row r="83" spans="1:8" ht="9.9" customHeight="1" x14ac:dyDescent="0.3">
      <c r="A83" s="609"/>
      <c r="B83" s="610"/>
      <c r="C83" s="610"/>
      <c r="D83" s="610"/>
      <c r="E83" s="610"/>
      <c r="F83" s="610"/>
      <c r="G83" s="610"/>
      <c r="H83" s="611"/>
    </row>
    <row r="84" spans="1:8" ht="9.9" customHeight="1" x14ac:dyDescent="0.3">
      <c r="A84" s="612"/>
      <c r="B84" s="613"/>
      <c r="C84" s="613"/>
      <c r="D84" s="613"/>
      <c r="E84" s="613"/>
      <c r="F84" s="613"/>
      <c r="G84" s="613"/>
      <c r="H84" s="614"/>
    </row>
  </sheetData>
  <mergeCells count="102">
    <mergeCell ref="H6:H7"/>
    <mergeCell ref="A8:H8"/>
    <mergeCell ref="A9:H9"/>
    <mergeCell ref="A6:A7"/>
    <mergeCell ref="B6:B7"/>
    <mergeCell ref="C6:C7"/>
    <mergeCell ref="D6:E6"/>
    <mergeCell ref="F6:F7"/>
    <mergeCell ref="A16:A18"/>
    <mergeCell ref="B10:B12"/>
    <mergeCell ref="A10:A12"/>
    <mergeCell ref="F10:F12"/>
    <mergeCell ref="G10:G12"/>
    <mergeCell ref="A13:A15"/>
    <mergeCell ref="B13:B15"/>
    <mergeCell ref="F13:F15"/>
    <mergeCell ref="G13:G15"/>
    <mergeCell ref="G6:G7"/>
    <mergeCell ref="A19:A21"/>
    <mergeCell ref="B16:B18"/>
    <mergeCell ref="B19:B21"/>
    <mergeCell ref="F16:F18"/>
    <mergeCell ref="F19:F21"/>
    <mergeCell ref="F36:F37"/>
    <mergeCell ref="A42:A44"/>
    <mergeCell ref="A45:A47"/>
    <mergeCell ref="A36:A38"/>
    <mergeCell ref="B30:B32"/>
    <mergeCell ref="B33:B35"/>
    <mergeCell ref="B36:B38"/>
    <mergeCell ref="A30:A32"/>
    <mergeCell ref="A33:A35"/>
    <mergeCell ref="A39:A41"/>
    <mergeCell ref="B39:B41"/>
    <mergeCell ref="F39:F41"/>
    <mergeCell ref="A48:A50"/>
    <mergeCell ref="B42:B44"/>
    <mergeCell ref="B45:B47"/>
    <mergeCell ref="B48:B50"/>
    <mergeCell ref="H28:H29"/>
    <mergeCell ref="A22:A24"/>
    <mergeCell ref="B22:B24"/>
    <mergeCell ref="A25:A27"/>
    <mergeCell ref="B25:B27"/>
    <mergeCell ref="F22:F24"/>
    <mergeCell ref="G22:G24"/>
    <mergeCell ref="F25:F27"/>
    <mergeCell ref="G25:G27"/>
    <mergeCell ref="H10:H27"/>
    <mergeCell ref="G16:G18"/>
    <mergeCell ref="G19:G21"/>
    <mergeCell ref="B28:B29"/>
    <mergeCell ref="A28:A29"/>
    <mergeCell ref="F28:F29"/>
    <mergeCell ref="G28:G29"/>
    <mergeCell ref="H30:H50"/>
    <mergeCell ref="G30:G32"/>
    <mergeCell ref="G33:G35"/>
    <mergeCell ref="G36:G38"/>
    <mergeCell ref="G39:G41"/>
    <mergeCell ref="F30:F31"/>
    <mergeCell ref="F33:F34"/>
    <mergeCell ref="F42:F43"/>
    <mergeCell ref="G42:G44"/>
    <mergeCell ref="F45:F47"/>
    <mergeCell ref="G45:G47"/>
    <mergeCell ref="F49:F50"/>
    <mergeCell ref="G48:G50"/>
    <mergeCell ref="H51:H62"/>
    <mergeCell ref="H63:H66"/>
    <mergeCell ref="A63:A66"/>
    <mergeCell ref="B63:B66"/>
    <mergeCell ref="G63:G66"/>
    <mergeCell ref="G51:G54"/>
    <mergeCell ref="G55:G58"/>
    <mergeCell ref="G59:G62"/>
    <mergeCell ref="A51:A54"/>
    <mergeCell ref="A55:A58"/>
    <mergeCell ref="A59:A62"/>
    <mergeCell ref="B51:B54"/>
    <mergeCell ref="B55:B58"/>
    <mergeCell ref="B59:B62"/>
    <mergeCell ref="A81:H81"/>
    <mergeCell ref="A82:H84"/>
    <mergeCell ref="H67:H78"/>
    <mergeCell ref="A67:A69"/>
    <mergeCell ref="B67:B69"/>
    <mergeCell ref="A70:A72"/>
    <mergeCell ref="B70:B72"/>
    <mergeCell ref="A73:A75"/>
    <mergeCell ref="B73:B75"/>
    <mergeCell ref="A76:A78"/>
    <mergeCell ref="B76:B78"/>
    <mergeCell ref="G67:G69"/>
    <mergeCell ref="G70:G72"/>
    <mergeCell ref="G73:G75"/>
    <mergeCell ref="G76:G78"/>
    <mergeCell ref="A79:A80"/>
    <mergeCell ref="G79:G80"/>
    <mergeCell ref="B79:B80"/>
    <mergeCell ref="H79:H80"/>
    <mergeCell ref="F79:F80"/>
  </mergeCells>
  <hyperlinks>
    <hyperlink ref="A8:G8" location="Содержание!A1" display="Обратно в оглавление" xr:uid="{00000000-0004-0000-0400-000000000000}"/>
  </hyperlink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rgb="FF0FB139"/>
    <pageSetUpPr fitToPage="1"/>
  </sheetPr>
  <dimension ref="A1:J94"/>
  <sheetViews>
    <sheetView showGridLines="0" workbookViewId="0">
      <pane ySplit="7" topLeftCell="A76" activePane="bottomLeft" state="frozen"/>
      <selection activeCell="C13" sqref="A13:XFD13"/>
      <selection pane="bottomLeft" sqref="A1:XFD5"/>
    </sheetView>
  </sheetViews>
  <sheetFormatPr defaultRowHeight="14.4" x14ac:dyDescent="0.3"/>
  <cols>
    <col min="1" max="1" width="43" customWidth="1"/>
    <col min="2" max="2" width="10.33203125" style="4" customWidth="1"/>
    <col min="3" max="3" width="28" style="73" customWidth="1"/>
    <col min="4" max="5" width="8.44140625" style="73" customWidth="1"/>
    <col min="6" max="6" width="12.109375" style="34" customWidth="1"/>
    <col min="7" max="7" width="11.33203125" style="34" customWidth="1"/>
    <col min="8" max="8" width="17.109375" style="34" customWidth="1"/>
    <col min="9" max="9" width="36.109375" style="5" customWidth="1"/>
    <col min="11" max="11" width="8.33203125" customWidth="1"/>
    <col min="12" max="19" width="9.109375" customWidth="1"/>
  </cols>
  <sheetData>
    <row r="1" spans="1:9" ht="15" customHeight="1" x14ac:dyDescent="0.3">
      <c r="A1" s="152"/>
      <c r="B1" s="152"/>
      <c r="C1" s="152"/>
      <c r="D1" s="152"/>
      <c r="E1" s="152"/>
      <c r="F1" s="152"/>
      <c r="G1" s="152"/>
      <c r="H1" s="152"/>
      <c r="I1" s="210"/>
    </row>
    <row r="2" spans="1:9" ht="15" customHeight="1" x14ac:dyDescent="0.3">
      <c r="A2" s="152"/>
      <c r="B2" s="152"/>
      <c r="C2" s="152"/>
      <c r="D2" s="152"/>
      <c r="E2" s="152"/>
      <c r="F2" s="152"/>
      <c r="G2" s="152"/>
      <c r="H2" s="152"/>
      <c r="I2" s="211"/>
    </row>
    <row r="3" spans="1:9" ht="15" customHeight="1" x14ac:dyDescent="0.3">
      <c r="A3" s="152"/>
      <c r="B3" s="152"/>
      <c r="C3" s="152"/>
      <c r="D3" s="152"/>
      <c r="E3" s="152"/>
      <c r="F3" s="152"/>
      <c r="G3" s="152"/>
      <c r="H3" s="152"/>
      <c r="I3" s="210"/>
    </row>
    <row r="4" spans="1:9" ht="15" customHeight="1" x14ac:dyDescent="0.3">
      <c r="A4" s="152"/>
      <c r="B4" s="152"/>
      <c r="C4" s="152"/>
      <c r="D4" s="152"/>
      <c r="E4" s="152"/>
      <c r="F4" s="152"/>
      <c r="G4" s="152"/>
      <c r="H4" s="152"/>
      <c r="I4" s="210"/>
    </row>
    <row r="5" spans="1:9" ht="15" customHeight="1" x14ac:dyDescent="0.3">
      <c r="B5" s="117"/>
    </row>
    <row r="6" spans="1:9" ht="30" customHeight="1" x14ac:dyDescent="0.3">
      <c r="A6" s="599" t="s">
        <v>12</v>
      </c>
      <c r="B6" s="593" t="s">
        <v>645</v>
      </c>
      <c r="C6" s="593" t="s">
        <v>1068</v>
      </c>
      <c r="D6" s="593" t="s">
        <v>179</v>
      </c>
      <c r="E6" s="593"/>
      <c r="F6" s="691" t="s">
        <v>644</v>
      </c>
      <c r="G6" s="692"/>
      <c r="H6" s="594" t="s">
        <v>1501</v>
      </c>
      <c r="I6" s="594" t="s">
        <v>14</v>
      </c>
    </row>
    <row r="7" spans="1:9" ht="19.5" customHeight="1" thickBot="1" x14ac:dyDescent="0.35">
      <c r="A7" s="627"/>
      <c r="B7" s="627"/>
      <c r="C7" s="627"/>
      <c r="D7" s="139" t="s">
        <v>181</v>
      </c>
      <c r="E7" s="139" t="s">
        <v>182</v>
      </c>
      <c r="F7" s="693"/>
      <c r="G7" s="694"/>
      <c r="H7" s="681"/>
      <c r="I7" s="681"/>
    </row>
    <row r="8" spans="1:9" ht="20.25" customHeight="1" thickBot="1" x14ac:dyDescent="0.35">
      <c r="A8" s="682" t="s">
        <v>131</v>
      </c>
      <c r="B8" s="683"/>
      <c r="C8" s="683"/>
      <c r="D8" s="684"/>
      <c r="E8" s="684"/>
      <c r="F8" s="683"/>
      <c r="G8" s="683"/>
      <c r="H8" s="683"/>
      <c r="I8" s="683"/>
    </row>
    <row r="9" spans="1:9" ht="20.25" customHeight="1" x14ac:dyDescent="0.35">
      <c r="A9" s="704" t="s">
        <v>1</v>
      </c>
      <c r="B9" s="704"/>
      <c r="C9" s="704"/>
      <c r="D9" s="704"/>
      <c r="E9" s="704"/>
      <c r="F9" s="704"/>
      <c r="G9" s="704"/>
      <c r="H9" s="704"/>
      <c r="I9" s="704"/>
    </row>
    <row r="10" spans="1:9" ht="36" customHeight="1" x14ac:dyDescent="0.3">
      <c r="A10" s="685" t="s">
        <v>16</v>
      </c>
      <c r="B10" s="688">
        <v>33</v>
      </c>
      <c r="C10" s="35" t="s">
        <v>367</v>
      </c>
      <c r="D10" s="111">
        <v>5.7</v>
      </c>
      <c r="E10" s="111">
        <v>0.28799999999999998</v>
      </c>
      <c r="F10" s="732">
        <v>3811</v>
      </c>
      <c r="G10" s="732"/>
      <c r="H10" s="555">
        <f>F10*E10</f>
        <v>1097.568</v>
      </c>
      <c r="I10" s="709" t="s">
        <v>394</v>
      </c>
    </row>
    <row r="11" spans="1:9" ht="36" customHeight="1" x14ac:dyDescent="0.3">
      <c r="A11" s="686"/>
      <c r="B11" s="689"/>
      <c r="C11" s="35" t="s">
        <v>368</v>
      </c>
      <c r="D11" s="111">
        <v>4.32</v>
      </c>
      <c r="E11" s="111">
        <v>0.432</v>
      </c>
      <c r="F11" s="732">
        <v>3811</v>
      </c>
      <c r="G11" s="732"/>
      <c r="H11" s="555">
        <f t="shared" ref="H11:H52" si="0">F11*E11</f>
        <v>1646.3520000000001</v>
      </c>
      <c r="I11" s="710"/>
    </row>
    <row r="12" spans="1:9" ht="36" customHeight="1" x14ac:dyDescent="0.3">
      <c r="A12" s="687"/>
      <c r="B12" s="690"/>
      <c r="C12" s="35" t="s">
        <v>369</v>
      </c>
      <c r="D12" s="111">
        <v>2.88</v>
      </c>
      <c r="E12" s="111">
        <v>0.432</v>
      </c>
      <c r="F12" s="732">
        <v>3811</v>
      </c>
      <c r="G12" s="732"/>
      <c r="H12" s="555">
        <f t="shared" si="0"/>
        <v>1646.3520000000001</v>
      </c>
      <c r="I12" s="711"/>
    </row>
    <row r="13" spans="1:9" ht="36.75" customHeight="1" x14ac:dyDescent="0.3">
      <c r="A13" s="705" t="s">
        <v>454</v>
      </c>
      <c r="B13" s="688">
        <v>34</v>
      </c>
      <c r="C13" s="92" t="s">
        <v>392</v>
      </c>
      <c r="D13" s="111">
        <v>8.64</v>
      </c>
      <c r="E13" s="318">
        <v>0.432</v>
      </c>
      <c r="F13" s="732">
        <v>3811</v>
      </c>
      <c r="G13" s="732"/>
      <c r="H13" s="555">
        <f t="shared" si="0"/>
        <v>1646.3520000000001</v>
      </c>
      <c r="I13" s="709" t="s">
        <v>457</v>
      </c>
    </row>
    <row r="14" spans="1:9" ht="36.75" customHeight="1" x14ac:dyDescent="0.3">
      <c r="A14" s="706"/>
      <c r="B14" s="689"/>
      <c r="C14" s="92" t="s">
        <v>368</v>
      </c>
      <c r="D14" s="111">
        <v>4.32</v>
      </c>
      <c r="E14" s="318">
        <v>0.432</v>
      </c>
      <c r="F14" s="732">
        <v>3811</v>
      </c>
      <c r="G14" s="732"/>
      <c r="H14" s="555">
        <f t="shared" si="0"/>
        <v>1646.3520000000001</v>
      </c>
      <c r="I14" s="710"/>
    </row>
    <row r="15" spans="1:9" ht="36.75" customHeight="1" x14ac:dyDescent="0.3">
      <c r="A15" s="707"/>
      <c r="B15" s="690"/>
      <c r="C15" s="92" t="s">
        <v>369</v>
      </c>
      <c r="D15" s="111">
        <v>2.88</v>
      </c>
      <c r="E15" s="318">
        <v>0.432</v>
      </c>
      <c r="F15" s="732">
        <v>4384</v>
      </c>
      <c r="G15" s="732"/>
      <c r="H15" s="555">
        <f t="shared" si="0"/>
        <v>1893.8879999999999</v>
      </c>
      <c r="I15" s="711"/>
    </row>
    <row r="16" spans="1:9" ht="39.75" customHeight="1" x14ac:dyDescent="0.3">
      <c r="A16" s="705" t="s">
        <v>455</v>
      </c>
      <c r="B16" s="708">
        <v>38</v>
      </c>
      <c r="C16" s="92" t="s">
        <v>392</v>
      </c>
      <c r="D16" s="111">
        <v>8.64</v>
      </c>
      <c r="E16" s="318">
        <v>0.432</v>
      </c>
      <c r="F16" s="732">
        <v>4611</v>
      </c>
      <c r="G16" s="732"/>
      <c r="H16" s="555">
        <f t="shared" si="0"/>
        <v>1991.952</v>
      </c>
      <c r="I16" s="709" t="s">
        <v>458</v>
      </c>
    </row>
    <row r="17" spans="1:9" ht="39.75" customHeight="1" x14ac:dyDescent="0.3">
      <c r="A17" s="706"/>
      <c r="B17" s="708"/>
      <c r="C17" s="92" t="s">
        <v>368</v>
      </c>
      <c r="D17" s="111">
        <v>4.32</v>
      </c>
      <c r="E17" s="318">
        <v>0.432</v>
      </c>
      <c r="F17" s="732">
        <v>4611</v>
      </c>
      <c r="G17" s="732"/>
      <c r="H17" s="555">
        <f t="shared" si="0"/>
        <v>1991.952</v>
      </c>
      <c r="I17" s="710"/>
    </row>
    <row r="18" spans="1:9" ht="39.75" customHeight="1" x14ac:dyDescent="0.3">
      <c r="A18" s="707"/>
      <c r="B18" s="708"/>
      <c r="C18" s="92" t="s">
        <v>369</v>
      </c>
      <c r="D18" s="111">
        <v>2.88</v>
      </c>
      <c r="E18" s="50">
        <v>0.432</v>
      </c>
      <c r="F18" s="732">
        <v>4611</v>
      </c>
      <c r="G18" s="732"/>
      <c r="H18" s="555">
        <f t="shared" si="0"/>
        <v>1991.952</v>
      </c>
      <c r="I18" s="711"/>
    </row>
    <row r="19" spans="1:9" ht="37.5" customHeight="1" x14ac:dyDescent="0.3">
      <c r="A19" s="705" t="s">
        <v>456</v>
      </c>
      <c r="B19" s="708">
        <v>40</v>
      </c>
      <c r="C19" s="92" t="s">
        <v>367</v>
      </c>
      <c r="D19" s="111">
        <v>5.76</v>
      </c>
      <c r="E19" s="110">
        <v>0.28799999999999998</v>
      </c>
      <c r="F19" s="732">
        <v>5445</v>
      </c>
      <c r="G19" s="732"/>
      <c r="H19" s="555">
        <f t="shared" si="0"/>
        <v>1568.1599999999999</v>
      </c>
      <c r="I19" s="709" t="s">
        <v>459</v>
      </c>
    </row>
    <row r="20" spans="1:9" ht="37.5" customHeight="1" x14ac:dyDescent="0.3">
      <c r="A20" s="706"/>
      <c r="B20" s="708"/>
      <c r="C20" s="92" t="s">
        <v>368</v>
      </c>
      <c r="D20" s="111">
        <v>4.32</v>
      </c>
      <c r="E20" s="110">
        <v>0.432</v>
      </c>
      <c r="F20" s="732">
        <v>5445</v>
      </c>
      <c r="G20" s="732"/>
      <c r="H20" s="555">
        <f t="shared" si="0"/>
        <v>2352.2399999999998</v>
      </c>
      <c r="I20" s="711"/>
    </row>
    <row r="21" spans="1:9" ht="42.75" customHeight="1" x14ac:dyDescent="0.3">
      <c r="A21" s="705" t="s">
        <v>371</v>
      </c>
      <c r="B21" s="688">
        <v>45</v>
      </c>
      <c r="C21" s="35" t="s">
        <v>367</v>
      </c>
      <c r="D21" s="111">
        <v>5.76</v>
      </c>
      <c r="E21" s="110">
        <v>0.28799999999999998</v>
      </c>
      <c r="F21" s="732">
        <v>5204</v>
      </c>
      <c r="G21" s="732"/>
      <c r="H21" s="555">
        <f t="shared" si="0"/>
        <v>1498.752</v>
      </c>
      <c r="I21" s="709" t="s">
        <v>395</v>
      </c>
    </row>
    <row r="22" spans="1:9" ht="42.75" customHeight="1" x14ac:dyDescent="0.3">
      <c r="A22" s="706"/>
      <c r="B22" s="689"/>
      <c r="C22" s="35" t="s">
        <v>370</v>
      </c>
      <c r="D22" s="111">
        <v>2.88</v>
      </c>
      <c r="E22" s="110">
        <v>0.28799999999999998</v>
      </c>
      <c r="F22" s="732">
        <v>5204</v>
      </c>
      <c r="G22" s="732"/>
      <c r="H22" s="555">
        <f t="shared" si="0"/>
        <v>1498.752</v>
      </c>
      <c r="I22" s="710"/>
    </row>
    <row r="23" spans="1:9" ht="24.75" hidden="1" customHeight="1" x14ac:dyDescent="0.3">
      <c r="A23" s="707"/>
      <c r="B23" s="690"/>
      <c r="C23" s="35" t="s">
        <v>369</v>
      </c>
      <c r="D23" s="111">
        <v>2.88</v>
      </c>
      <c r="E23" s="110">
        <v>0.432</v>
      </c>
      <c r="F23" s="732"/>
      <c r="G23" s="732"/>
      <c r="H23" s="555">
        <f t="shared" si="0"/>
        <v>0</v>
      </c>
      <c r="I23" s="711"/>
    </row>
    <row r="24" spans="1:9" ht="24.75" customHeight="1" x14ac:dyDescent="0.3">
      <c r="A24" s="695" t="s">
        <v>377</v>
      </c>
      <c r="B24" s="698">
        <v>80</v>
      </c>
      <c r="C24" s="35" t="s">
        <v>372</v>
      </c>
      <c r="D24" s="110">
        <v>4.32</v>
      </c>
      <c r="E24" s="110">
        <v>0.216</v>
      </c>
      <c r="F24" s="732">
        <v>10697</v>
      </c>
      <c r="G24" s="732"/>
      <c r="H24" s="555">
        <f t="shared" si="0"/>
        <v>2310.5520000000001</v>
      </c>
      <c r="I24" s="709" t="s">
        <v>397</v>
      </c>
    </row>
    <row r="25" spans="1:9" ht="24.75" customHeight="1" x14ac:dyDescent="0.3">
      <c r="A25" s="696"/>
      <c r="B25" s="699"/>
      <c r="C25" s="35" t="s">
        <v>370</v>
      </c>
      <c r="D25" s="110">
        <v>2.88</v>
      </c>
      <c r="E25" s="110">
        <v>0.28799999999999998</v>
      </c>
      <c r="F25" s="732">
        <v>10697</v>
      </c>
      <c r="G25" s="732"/>
      <c r="H25" s="555">
        <f t="shared" si="0"/>
        <v>3080.7359999999999</v>
      </c>
      <c r="I25" s="710"/>
    </row>
    <row r="26" spans="1:9" ht="24.75" hidden="1" customHeight="1" x14ac:dyDescent="0.3">
      <c r="A26" s="697"/>
      <c r="B26" s="700"/>
      <c r="C26" s="35" t="s">
        <v>373</v>
      </c>
      <c r="D26" s="111">
        <v>1.44</v>
      </c>
      <c r="E26" s="111">
        <v>0.25900000000000001</v>
      </c>
      <c r="F26" s="732"/>
      <c r="G26" s="732"/>
      <c r="H26" s="555">
        <f t="shared" si="0"/>
        <v>0</v>
      </c>
      <c r="I26" s="711"/>
    </row>
    <row r="27" spans="1:9" ht="24.75" customHeight="1" x14ac:dyDescent="0.3">
      <c r="A27" s="695" t="s">
        <v>376</v>
      </c>
      <c r="B27" s="698">
        <v>90</v>
      </c>
      <c r="C27" s="35" t="s">
        <v>372</v>
      </c>
      <c r="D27" s="110">
        <v>4.32</v>
      </c>
      <c r="E27" s="110">
        <v>0.216</v>
      </c>
      <c r="F27" s="732">
        <v>11986</v>
      </c>
      <c r="G27" s="732"/>
      <c r="H27" s="555">
        <f t="shared" si="0"/>
        <v>2588.9760000000001</v>
      </c>
      <c r="I27" s="712" t="s">
        <v>396</v>
      </c>
    </row>
    <row r="28" spans="1:9" ht="24.75" customHeight="1" x14ac:dyDescent="0.3">
      <c r="A28" s="696"/>
      <c r="B28" s="699"/>
      <c r="C28" s="35" t="s">
        <v>370</v>
      </c>
      <c r="D28" s="110">
        <v>2.88</v>
      </c>
      <c r="E28" s="110">
        <v>0.28799999999999998</v>
      </c>
      <c r="F28" s="732">
        <v>11986</v>
      </c>
      <c r="G28" s="732"/>
      <c r="H28" s="555">
        <f t="shared" si="0"/>
        <v>3451.9679999999998</v>
      </c>
      <c r="I28" s="713"/>
    </row>
    <row r="29" spans="1:9" ht="24.75" customHeight="1" x14ac:dyDescent="0.3">
      <c r="A29" s="697"/>
      <c r="B29" s="700"/>
      <c r="C29" s="35" t="s">
        <v>375</v>
      </c>
      <c r="D29" s="111">
        <v>1.44</v>
      </c>
      <c r="E29" s="111">
        <v>0.216</v>
      </c>
      <c r="F29" s="732">
        <v>11986</v>
      </c>
      <c r="G29" s="732"/>
      <c r="H29" s="555">
        <f t="shared" si="0"/>
        <v>2588.9760000000001</v>
      </c>
      <c r="I29" s="714"/>
    </row>
    <row r="30" spans="1:9" ht="24.75" customHeight="1" x14ac:dyDescent="0.3">
      <c r="A30" s="701" t="s">
        <v>18</v>
      </c>
      <c r="B30" s="698">
        <v>145</v>
      </c>
      <c r="C30" s="35" t="s">
        <v>372</v>
      </c>
      <c r="D30" s="111">
        <v>4.32</v>
      </c>
      <c r="E30" s="111">
        <v>0.216</v>
      </c>
      <c r="F30" s="732">
        <v>19074</v>
      </c>
      <c r="G30" s="732"/>
      <c r="H30" s="555">
        <f t="shared" si="0"/>
        <v>4119.9840000000004</v>
      </c>
      <c r="I30" s="712" t="s">
        <v>398</v>
      </c>
    </row>
    <row r="31" spans="1:9" ht="24.75" customHeight="1" x14ac:dyDescent="0.3">
      <c r="A31" s="702"/>
      <c r="B31" s="699"/>
      <c r="C31" s="35" t="s">
        <v>374</v>
      </c>
      <c r="D31" s="111">
        <v>2.16</v>
      </c>
      <c r="E31" s="111">
        <v>0.216</v>
      </c>
      <c r="F31" s="732">
        <v>19074</v>
      </c>
      <c r="G31" s="732"/>
      <c r="H31" s="555">
        <f t="shared" si="0"/>
        <v>4119.9840000000004</v>
      </c>
      <c r="I31" s="713"/>
    </row>
    <row r="32" spans="1:9" ht="24.75" customHeight="1" x14ac:dyDescent="0.3">
      <c r="A32" s="703"/>
      <c r="B32" s="700"/>
      <c r="C32" s="35" t="s">
        <v>375</v>
      </c>
      <c r="D32" s="111">
        <v>1.44</v>
      </c>
      <c r="E32" s="111">
        <v>0.216</v>
      </c>
      <c r="F32" s="732">
        <v>19074</v>
      </c>
      <c r="G32" s="732"/>
      <c r="H32" s="555">
        <f t="shared" si="0"/>
        <v>4119.9840000000004</v>
      </c>
      <c r="I32" s="714"/>
    </row>
    <row r="33" spans="1:9" ht="24.75" customHeight="1" x14ac:dyDescent="0.3">
      <c r="A33" s="695" t="s">
        <v>378</v>
      </c>
      <c r="B33" s="698">
        <v>135</v>
      </c>
      <c r="C33" s="35" t="s">
        <v>372</v>
      </c>
      <c r="D33" s="111">
        <v>4.32</v>
      </c>
      <c r="E33" s="111">
        <v>0.216</v>
      </c>
      <c r="F33" s="732">
        <v>17525</v>
      </c>
      <c r="G33" s="732"/>
      <c r="H33" s="555">
        <f t="shared" si="0"/>
        <v>3785.4</v>
      </c>
      <c r="I33" s="712" t="s">
        <v>399</v>
      </c>
    </row>
    <row r="34" spans="1:9" ht="24.75" customHeight="1" x14ac:dyDescent="0.3">
      <c r="A34" s="696"/>
      <c r="B34" s="699"/>
      <c r="C34" s="35" t="s">
        <v>374</v>
      </c>
      <c r="D34" s="111">
        <v>2.16</v>
      </c>
      <c r="E34" s="111">
        <v>0.216</v>
      </c>
      <c r="F34" s="732">
        <v>17525</v>
      </c>
      <c r="G34" s="732"/>
      <c r="H34" s="555">
        <f t="shared" si="0"/>
        <v>3785.4</v>
      </c>
      <c r="I34" s="713"/>
    </row>
    <row r="35" spans="1:9" ht="24.75" customHeight="1" x14ac:dyDescent="0.3">
      <c r="A35" s="696"/>
      <c r="B35" s="699"/>
      <c r="C35" s="35" t="s">
        <v>375</v>
      </c>
      <c r="D35" s="111">
        <v>1.44</v>
      </c>
      <c r="E35" s="111">
        <v>0.216</v>
      </c>
      <c r="F35" s="732">
        <v>17525</v>
      </c>
      <c r="G35" s="732"/>
      <c r="H35" s="555">
        <f t="shared" si="0"/>
        <v>3785.4</v>
      </c>
      <c r="I35" s="713"/>
    </row>
    <row r="36" spans="1:9" ht="24.75" customHeight="1" x14ac:dyDescent="0.3">
      <c r="A36" s="697"/>
      <c r="B36" s="700"/>
      <c r="C36" s="35" t="s">
        <v>379</v>
      </c>
      <c r="D36" s="111">
        <v>0.72</v>
      </c>
      <c r="E36" s="111">
        <v>0.14399999999999999</v>
      </c>
      <c r="F36" s="732">
        <v>17525</v>
      </c>
      <c r="G36" s="732"/>
      <c r="H36" s="555">
        <f t="shared" si="0"/>
        <v>2523.6</v>
      </c>
      <c r="I36" s="714"/>
    </row>
    <row r="37" spans="1:9" ht="24.75" hidden="1" customHeight="1" x14ac:dyDescent="0.3">
      <c r="A37" s="695" t="s">
        <v>380</v>
      </c>
      <c r="B37" s="698">
        <v>100</v>
      </c>
      <c r="C37" s="35" t="s">
        <v>372</v>
      </c>
      <c r="D37" s="111">
        <v>4.32</v>
      </c>
      <c r="E37" s="111">
        <v>0.216</v>
      </c>
      <c r="F37" s="732"/>
      <c r="G37" s="732"/>
      <c r="H37" s="555">
        <f t="shared" si="0"/>
        <v>0</v>
      </c>
      <c r="I37" s="712" t="s">
        <v>400</v>
      </c>
    </row>
    <row r="38" spans="1:9" ht="24.75" hidden="1" customHeight="1" x14ac:dyDescent="0.3">
      <c r="A38" s="696"/>
      <c r="B38" s="699"/>
      <c r="C38" s="35" t="s">
        <v>374</v>
      </c>
      <c r="D38" s="111">
        <v>2.16</v>
      </c>
      <c r="E38" s="111">
        <v>0.216</v>
      </c>
      <c r="F38" s="732"/>
      <c r="G38" s="732"/>
      <c r="H38" s="555">
        <f t="shared" si="0"/>
        <v>0</v>
      </c>
      <c r="I38" s="713"/>
    </row>
    <row r="39" spans="1:9" ht="24.75" hidden="1" customHeight="1" x14ac:dyDescent="0.3">
      <c r="A39" s="697"/>
      <c r="B39" s="700"/>
      <c r="C39" s="35" t="s">
        <v>375</v>
      </c>
      <c r="D39" s="111">
        <v>1.44</v>
      </c>
      <c r="E39" s="111">
        <v>0.216</v>
      </c>
      <c r="F39" s="732"/>
      <c r="G39" s="732"/>
      <c r="H39" s="555">
        <f t="shared" si="0"/>
        <v>0</v>
      </c>
      <c r="I39" s="714"/>
    </row>
    <row r="40" spans="1:9" ht="24.75" hidden="1" customHeight="1" x14ac:dyDescent="0.3">
      <c r="A40" s="695" t="s">
        <v>381</v>
      </c>
      <c r="B40" s="698">
        <v>115</v>
      </c>
      <c r="C40" s="35" t="s">
        <v>372</v>
      </c>
      <c r="D40" s="111">
        <v>4.32</v>
      </c>
      <c r="E40" s="111">
        <v>0.216</v>
      </c>
      <c r="F40" s="732"/>
      <c r="G40" s="732"/>
      <c r="H40" s="555">
        <f t="shared" si="0"/>
        <v>0</v>
      </c>
      <c r="I40" s="727" t="s">
        <v>17</v>
      </c>
    </row>
    <row r="41" spans="1:9" ht="24.75" hidden="1" customHeight="1" x14ac:dyDescent="0.3">
      <c r="A41" s="696"/>
      <c r="B41" s="699"/>
      <c r="C41" s="35" t="s">
        <v>374</v>
      </c>
      <c r="D41" s="111">
        <v>2.16</v>
      </c>
      <c r="E41" s="111">
        <v>0.216</v>
      </c>
      <c r="F41" s="732"/>
      <c r="G41" s="732"/>
      <c r="H41" s="555">
        <f t="shared" si="0"/>
        <v>0</v>
      </c>
      <c r="I41" s="728"/>
    </row>
    <row r="42" spans="1:9" ht="24.75" hidden="1" customHeight="1" x14ac:dyDescent="0.3">
      <c r="A42" s="697"/>
      <c r="B42" s="700"/>
      <c r="C42" s="35" t="s">
        <v>373</v>
      </c>
      <c r="D42" s="111">
        <v>1.44</v>
      </c>
      <c r="E42" s="111">
        <v>0.216</v>
      </c>
      <c r="F42" s="732"/>
      <c r="G42" s="732"/>
      <c r="H42" s="555">
        <f t="shared" si="0"/>
        <v>0</v>
      </c>
      <c r="I42" s="729"/>
    </row>
    <row r="43" spans="1:9" ht="24.75" customHeight="1" x14ac:dyDescent="0.3">
      <c r="A43" s="720" t="s">
        <v>167</v>
      </c>
      <c r="B43" s="698">
        <v>140</v>
      </c>
      <c r="C43" s="35" t="s">
        <v>372</v>
      </c>
      <c r="D43" s="111">
        <v>4.32</v>
      </c>
      <c r="E43" s="111">
        <v>0.216</v>
      </c>
      <c r="F43" s="732">
        <v>16144</v>
      </c>
      <c r="G43" s="732"/>
      <c r="H43" s="555">
        <f t="shared" si="0"/>
        <v>3487.1039999999998</v>
      </c>
      <c r="I43" s="727" t="s">
        <v>20</v>
      </c>
    </row>
    <row r="44" spans="1:9" ht="24.75" customHeight="1" x14ac:dyDescent="0.3">
      <c r="A44" s="721"/>
      <c r="B44" s="699"/>
      <c r="C44" s="35" t="s">
        <v>374</v>
      </c>
      <c r="D44" s="111">
        <v>2.16</v>
      </c>
      <c r="E44" s="111">
        <v>0.216</v>
      </c>
      <c r="F44" s="732">
        <v>16144</v>
      </c>
      <c r="G44" s="732"/>
      <c r="H44" s="555">
        <f t="shared" si="0"/>
        <v>3487.1039999999998</v>
      </c>
      <c r="I44" s="728"/>
    </row>
    <row r="45" spans="1:9" ht="24.75" customHeight="1" x14ac:dyDescent="0.3">
      <c r="A45" s="722"/>
      <c r="B45" s="700"/>
      <c r="C45" s="35" t="s">
        <v>375</v>
      </c>
      <c r="D45" s="111">
        <v>1.44</v>
      </c>
      <c r="E45" s="111">
        <v>0.216</v>
      </c>
      <c r="F45" s="732">
        <v>16144</v>
      </c>
      <c r="G45" s="732"/>
      <c r="H45" s="555">
        <f t="shared" si="0"/>
        <v>3487.1039999999998</v>
      </c>
      <c r="I45" s="729"/>
    </row>
    <row r="46" spans="1:9" ht="24.75" hidden="1" customHeight="1" x14ac:dyDescent="0.3">
      <c r="A46" s="695" t="s">
        <v>382</v>
      </c>
      <c r="B46" s="698">
        <v>180</v>
      </c>
      <c r="C46" s="35" t="s">
        <v>460</v>
      </c>
      <c r="D46" s="111">
        <v>3.6</v>
      </c>
      <c r="E46" s="111">
        <v>0.14399999999999999</v>
      </c>
      <c r="F46" s="732"/>
      <c r="G46" s="732"/>
      <c r="H46" s="555">
        <f t="shared" si="0"/>
        <v>0</v>
      </c>
      <c r="I46" s="727" t="s">
        <v>140</v>
      </c>
    </row>
    <row r="47" spans="1:9" ht="24.75" hidden="1" customHeight="1" x14ac:dyDescent="0.3">
      <c r="A47" s="697"/>
      <c r="B47" s="700"/>
      <c r="C47" s="35" t="s">
        <v>461</v>
      </c>
      <c r="D47" s="111">
        <v>2.88</v>
      </c>
      <c r="E47" s="111">
        <v>0.14399999999999999</v>
      </c>
      <c r="F47" s="732"/>
      <c r="G47" s="732"/>
      <c r="H47" s="555">
        <f t="shared" si="0"/>
        <v>0</v>
      </c>
      <c r="I47" s="729"/>
    </row>
    <row r="48" spans="1:9" ht="24.75" customHeight="1" x14ac:dyDescent="0.3">
      <c r="A48" s="720" t="s">
        <v>173</v>
      </c>
      <c r="B48" s="698">
        <v>100</v>
      </c>
      <c r="C48" s="35" t="s">
        <v>372</v>
      </c>
      <c r="D48" s="111">
        <v>4.32</v>
      </c>
      <c r="E48" s="111">
        <v>0.216</v>
      </c>
      <c r="F48" s="732">
        <v>11955</v>
      </c>
      <c r="G48" s="732"/>
      <c r="H48" s="555">
        <f t="shared" si="0"/>
        <v>2582.2799999999997</v>
      </c>
      <c r="I48" s="727" t="s">
        <v>401</v>
      </c>
    </row>
    <row r="49" spans="1:9" ht="24.75" customHeight="1" x14ac:dyDescent="0.3">
      <c r="A49" s="721"/>
      <c r="B49" s="699"/>
      <c r="C49" s="35" t="s">
        <v>374</v>
      </c>
      <c r="D49" s="111">
        <v>2.16</v>
      </c>
      <c r="E49" s="111">
        <v>0.216</v>
      </c>
      <c r="F49" s="732">
        <v>11955</v>
      </c>
      <c r="G49" s="732"/>
      <c r="H49" s="555">
        <f t="shared" si="0"/>
        <v>2582.2799999999997</v>
      </c>
      <c r="I49" s="728"/>
    </row>
    <row r="50" spans="1:9" ht="24.75" hidden="1" customHeight="1" x14ac:dyDescent="0.3">
      <c r="A50" s="722"/>
      <c r="B50" s="700"/>
      <c r="C50" s="35" t="s">
        <v>373</v>
      </c>
      <c r="D50" s="111">
        <v>1.44</v>
      </c>
      <c r="E50" s="111">
        <v>0.25900000000000001</v>
      </c>
      <c r="F50" s="732"/>
      <c r="G50" s="732"/>
      <c r="H50" s="555">
        <f t="shared" si="0"/>
        <v>0</v>
      </c>
      <c r="I50" s="729"/>
    </row>
    <row r="51" spans="1:9" ht="24.75" customHeight="1" x14ac:dyDescent="0.3">
      <c r="A51" s="737" t="s">
        <v>174</v>
      </c>
      <c r="B51" s="698">
        <v>170</v>
      </c>
      <c r="C51" s="35" t="s">
        <v>383</v>
      </c>
      <c r="D51" s="111">
        <v>5.04</v>
      </c>
      <c r="E51" s="111">
        <v>0.1512</v>
      </c>
      <c r="F51" s="732">
        <v>19826</v>
      </c>
      <c r="G51" s="732"/>
      <c r="H51" s="555">
        <f t="shared" si="0"/>
        <v>2997.6912000000002</v>
      </c>
      <c r="I51" s="727" t="s">
        <v>172</v>
      </c>
    </row>
    <row r="52" spans="1:9" ht="24.75" customHeight="1" x14ac:dyDescent="0.3">
      <c r="A52" s="720"/>
      <c r="B52" s="699"/>
      <c r="C52" s="68" t="s">
        <v>384</v>
      </c>
      <c r="D52" s="109">
        <v>2.88</v>
      </c>
      <c r="E52" s="109">
        <v>0.14399999999999999</v>
      </c>
      <c r="F52" s="732">
        <v>18901</v>
      </c>
      <c r="G52" s="732"/>
      <c r="H52" s="555">
        <f t="shared" si="0"/>
        <v>2721.7439999999997</v>
      </c>
      <c r="I52" s="729"/>
    </row>
    <row r="53" spans="1:9" ht="15" customHeight="1" x14ac:dyDescent="0.35">
      <c r="A53" s="736" t="s">
        <v>385</v>
      </c>
      <c r="B53" s="736"/>
      <c r="C53" s="736"/>
      <c r="D53" s="736"/>
      <c r="E53" s="736"/>
      <c r="F53" s="736"/>
      <c r="G53" s="736"/>
      <c r="H53" s="736"/>
      <c r="I53" s="736"/>
    </row>
    <row r="54" spans="1:9" ht="33" hidden="1" customHeight="1" x14ac:dyDescent="0.3">
      <c r="A54" s="730" t="s">
        <v>175</v>
      </c>
      <c r="B54" s="731"/>
      <c r="C54" s="733" t="s">
        <v>386</v>
      </c>
      <c r="D54" s="734"/>
      <c r="E54" s="734"/>
      <c r="F54" s="735"/>
      <c r="G54" s="326"/>
      <c r="H54" s="739" t="s">
        <v>389</v>
      </c>
      <c r="I54" s="740"/>
    </row>
    <row r="55" spans="1:9" ht="30.75" hidden="1" customHeight="1" x14ac:dyDescent="0.3">
      <c r="A55" s="730" t="s">
        <v>176</v>
      </c>
      <c r="B55" s="731"/>
      <c r="C55" s="733" t="s">
        <v>387</v>
      </c>
      <c r="D55" s="734"/>
      <c r="E55" s="734"/>
      <c r="F55" s="735"/>
      <c r="G55" s="326"/>
      <c r="H55" s="741"/>
      <c r="I55" s="742"/>
    </row>
    <row r="56" spans="1:9" ht="36.75" hidden="1" customHeight="1" x14ac:dyDescent="0.3">
      <c r="A56" s="730" t="s">
        <v>177</v>
      </c>
      <c r="B56" s="731"/>
      <c r="C56" s="733" t="s">
        <v>388</v>
      </c>
      <c r="D56" s="734"/>
      <c r="E56" s="734"/>
      <c r="F56" s="735"/>
      <c r="G56" s="326"/>
      <c r="H56" s="741"/>
      <c r="I56" s="742"/>
    </row>
    <row r="57" spans="1:9" ht="32.25" customHeight="1" x14ac:dyDescent="0.3">
      <c r="A57" s="730" t="s">
        <v>1502</v>
      </c>
      <c r="B57" s="731"/>
      <c r="C57" s="733" t="s">
        <v>1505</v>
      </c>
      <c r="D57" s="734"/>
      <c r="E57" s="734"/>
      <c r="F57" s="738">
        <v>16754</v>
      </c>
      <c r="G57" s="738"/>
      <c r="H57" s="741"/>
      <c r="I57" s="742"/>
    </row>
    <row r="58" spans="1:9" ht="32.25" customHeight="1" x14ac:dyDescent="0.3">
      <c r="A58" s="730" t="s">
        <v>1503</v>
      </c>
      <c r="B58" s="731"/>
      <c r="C58" s="733" t="s">
        <v>1506</v>
      </c>
      <c r="D58" s="734"/>
      <c r="E58" s="734"/>
      <c r="F58" s="738">
        <v>16754</v>
      </c>
      <c r="G58" s="738"/>
      <c r="H58" s="741"/>
      <c r="I58" s="742"/>
    </row>
    <row r="59" spans="1:9" ht="32.25" customHeight="1" x14ac:dyDescent="0.3">
      <c r="A59" s="730" t="s">
        <v>1504</v>
      </c>
      <c r="B59" s="731"/>
      <c r="C59" s="733" t="s">
        <v>1508</v>
      </c>
      <c r="D59" s="734"/>
      <c r="E59" s="734"/>
      <c r="F59" s="738">
        <v>14235</v>
      </c>
      <c r="G59" s="738"/>
      <c r="H59" s="743"/>
      <c r="I59" s="744"/>
    </row>
    <row r="60" spans="1:9" ht="41.25" customHeight="1" x14ac:dyDescent="0.3">
      <c r="A60" s="716" t="s">
        <v>1509</v>
      </c>
      <c r="B60" s="717"/>
      <c r="C60" s="733" t="s">
        <v>1507</v>
      </c>
      <c r="D60" s="734"/>
      <c r="E60" s="734"/>
      <c r="F60" s="738">
        <v>23048</v>
      </c>
      <c r="G60" s="738"/>
      <c r="H60" s="745" t="s">
        <v>390</v>
      </c>
      <c r="I60" s="746"/>
    </row>
    <row r="61" spans="1:9" ht="15.75" customHeight="1" x14ac:dyDescent="0.35">
      <c r="A61" s="629" t="s">
        <v>21</v>
      </c>
      <c r="B61" s="630"/>
      <c r="C61" s="630"/>
      <c r="D61" s="630"/>
      <c r="E61" s="630"/>
      <c r="F61" s="630"/>
      <c r="G61" s="630"/>
      <c r="H61" s="630"/>
      <c r="I61" s="630"/>
    </row>
    <row r="62" spans="1:9" ht="26.25" customHeight="1" x14ac:dyDescent="0.3">
      <c r="A62" s="695" t="s">
        <v>391</v>
      </c>
      <c r="B62" s="715">
        <v>34</v>
      </c>
      <c r="C62" s="35" t="s">
        <v>367</v>
      </c>
      <c r="D62" s="35">
        <v>5.76</v>
      </c>
      <c r="E62" s="35">
        <v>0.28799999999999998</v>
      </c>
      <c r="F62" s="718">
        <v>3217</v>
      </c>
      <c r="G62" s="719"/>
      <c r="H62" s="554">
        <f>F62*E62</f>
        <v>926.49599999999998</v>
      </c>
      <c r="I62" s="37" t="s">
        <v>22</v>
      </c>
    </row>
    <row r="63" spans="1:9" ht="26.25" customHeight="1" x14ac:dyDescent="0.3">
      <c r="A63" s="697"/>
      <c r="B63" s="715"/>
      <c r="C63" s="35" t="s">
        <v>368</v>
      </c>
      <c r="D63" s="35">
        <v>4.32</v>
      </c>
      <c r="E63" s="35">
        <v>0.432</v>
      </c>
      <c r="F63" s="718">
        <v>3217</v>
      </c>
      <c r="G63" s="719"/>
      <c r="H63" s="554">
        <f t="shared" ref="H63:H82" si="1">F63*E63</f>
        <v>1389.7439999999999</v>
      </c>
      <c r="I63" s="37"/>
    </row>
    <row r="64" spans="1:9" ht="26.25" customHeight="1" x14ac:dyDescent="0.3">
      <c r="A64" s="720" t="s">
        <v>168</v>
      </c>
      <c r="B64" s="698">
        <v>45</v>
      </c>
      <c r="C64" s="35" t="s">
        <v>372</v>
      </c>
      <c r="D64" s="35">
        <v>4.32</v>
      </c>
      <c r="E64" s="35">
        <v>0.216</v>
      </c>
      <c r="F64" s="718">
        <v>4026</v>
      </c>
      <c r="G64" s="719"/>
      <c r="H64" s="554">
        <f t="shared" si="1"/>
        <v>869.61599999999999</v>
      </c>
      <c r="I64" s="112" t="s">
        <v>23</v>
      </c>
    </row>
    <row r="65" spans="1:9" ht="26.25" customHeight="1" x14ac:dyDescent="0.3">
      <c r="A65" s="721"/>
      <c r="B65" s="699"/>
      <c r="C65" s="35" t="s">
        <v>368</v>
      </c>
      <c r="D65" s="35">
        <v>4.32</v>
      </c>
      <c r="E65" s="35">
        <v>0.432</v>
      </c>
      <c r="F65" s="718">
        <v>4026</v>
      </c>
      <c r="G65" s="719"/>
      <c r="H65" s="554">
        <f t="shared" si="1"/>
        <v>1739.232</v>
      </c>
      <c r="I65" s="113"/>
    </row>
    <row r="66" spans="1:9" ht="26.25" customHeight="1" x14ac:dyDescent="0.3">
      <c r="A66" s="722"/>
      <c r="B66" s="700"/>
      <c r="C66" s="35" t="s">
        <v>369</v>
      </c>
      <c r="D66" s="35">
        <v>2.88</v>
      </c>
      <c r="E66" s="35">
        <v>0.432</v>
      </c>
      <c r="F66" s="718">
        <v>4026</v>
      </c>
      <c r="G66" s="719"/>
      <c r="H66" s="554">
        <f t="shared" si="1"/>
        <v>1739.232</v>
      </c>
      <c r="I66" s="114"/>
    </row>
    <row r="67" spans="1:9" ht="26.25" customHeight="1" x14ac:dyDescent="0.3">
      <c r="A67" s="720" t="s">
        <v>425</v>
      </c>
      <c r="B67" s="698">
        <v>70</v>
      </c>
      <c r="C67" s="86" t="s">
        <v>372</v>
      </c>
      <c r="D67" s="86">
        <v>4.32</v>
      </c>
      <c r="E67" s="86">
        <v>0.216</v>
      </c>
      <c r="F67" s="718">
        <v>5996</v>
      </c>
      <c r="G67" s="719"/>
      <c r="H67" s="554">
        <f t="shared" si="1"/>
        <v>1295.136</v>
      </c>
      <c r="I67" s="112" t="s">
        <v>24</v>
      </c>
    </row>
    <row r="68" spans="1:9" ht="26.25" customHeight="1" x14ac:dyDescent="0.3">
      <c r="A68" s="721"/>
      <c r="B68" s="699"/>
      <c r="C68" s="86" t="s">
        <v>370</v>
      </c>
      <c r="D68" s="86">
        <v>2.88</v>
      </c>
      <c r="E68" s="86">
        <v>0.28799999999999998</v>
      </c>
      <c r="F68" s="718">
        <v>5996</v>
      </c>
      <c r="G68" s="719"/>
      <c r="H68" s="554">
        <f t="shared" si="1"/>
        <v>1726.848</v>
      </c>
      <c r="I68" s="113"/>
    </row>
    <row r="69" spans="1:9" ht="26.25" hidden="1" customHeight="1" x14ac:dyDescent="0.3">
      <c r="A69" s="722"/>
      <c r="B69" s="700"/>
      <c r="C69" s="86" t="s">
        <v>369</v>
      </c>
      <c r="D69" s="86">
        <v>1.44</v>
      </c>
      <c r="E69" s="86">
        <v>0.216</v>
      </c>
      <c r="F69" s="718"/>
      <c r="G69" s="719"/>
      <c r="H69" s="554">
        <f t="shared" si="1"/>
        <v>0</v>
      </c>
      <c r="I69" s="113"/>
    </row>
    <row r="70" spans="1:9" ht="26.25" customHeight="1" x14ac:dyDescent="0.3">
      <c r="A70" s="720" t="s">
        <v>169</v>
      </c>
      <c r="B70" s="698">
        <v>80</v>
      </c>
      <c r="C70" s="35" t="s">
        <v>372</v>
      </c>
      <c r="D70" s="35">
        <v>4.32</v>
      </c>
      <c r="E70" s="35">
        <v>0.216</v>
      </c>
      <c r="F70" s="718">
        <v>6797</v>
      </c>
      <c r="G70" s="719"/>
      <c r="H70" s="554">
        <f t="shared" si="1"/>
        <v>1468.152</v>
      </c>
      <c r="I70" s="113"/>
    </row>
    <row r="71" spans="1:9" ht="26.25" customHeight="1" x14ac:dyDescent="0.3">
      <c r="A71" s="721"/>
      <c r="B71" s="699"/>
      <c r="C71" s="35" t="s">
        <v>370</v>
      </c>
      <c r="D71" s="35">
        <v>2.88</v>
      </c>
      <c r="E71" s="35">
        <v>0.28799999999999998</v>
      </c>
      <c r="F71" s="718">
        <v>6797</v>
      </c>
      <c r="G71" s="719"/>
      <c r="H71" s="554">
        <f t="shared" si="1"/>
        <v>1957.5359999999998</v>
      </c>
      <c r="I71" s="113"/>
    </row>
    <row r="72" spans="1:9" ht="26.25" customHeight="1" x14ac:dyDescent="0.3">
      <c r="A72" s="722"/>
      <c r="B72" s="700"/>
      <c r="C72" s="35" t="s">
        <v>375</v>
      </c>
      <c r="D72" s="35">
        <v>1.44</v>
      </c>
      <c r="E72" s="35">
        <v>0.216</v>
      </c>
      <c r="F72" s="718">
        <v>6797</v>
      </c>
      <c r="G72" s="719"/>
      <c r="H72" s="554">
        <f t="shared" si="1"/>
        <v>1468.152</v>
      </c>
      <c r="I72" s="114"/>
    </row>
    <row r="73" spans="1:9" ht="26.25" customHeight="1" x14ac:dyDescent="0.3">
      <c r="A73" s="720" t="s">
        <v>426</v>
      </c>
      <c r="B73" s="698">
        <v>100</v>
      </c>
      <c r="C73" s="86" t="s">
        <v>372</v>
      </c>
      <c r="D73" s="86">
        <v>4.32</v>
      </c>
      <c r="E73" s="86">
        <v>0.216</v>
      </c>
      <c r="F73" s="718">
        <v>7921</v>
      </c>
      <c r="G73" s="719"/>
      <c r="H73" s="554">
        <f t="shared" si="1"/>
        <v>1710.9359999999999</v>
      </c>
      <c r="I73" s="112" t="s">
        <v>25</v>
      </c>
    </row>
    <row r="74" spans="1:9" ht="26.25" customHeight="1" x14ac:dyDescent="0.3">
      <c r="A74" s="721"/>
      <c r="B74" s="699"/>
      <c r="C74" s="86" t="s">
        <v>374</v>
      </c>
      <c r="D74" s="86">
        <v>2.16</v>
      </c>
      <c r="E74" s="86">
        <v>0.216</v>
      </c>
      <c r="F74" s="718">
        <v>7921</v>
      </c>
      <c r="G74" s="719"/>
      <c r="H74" s="554">
        <f t="shared" si="1"/>
        <v>1710.9359999999999</v>
      </c>
      <c r="I74" s="113"/>
    </row>
    <row r="75" spans="1:9" ht="26.25" customHeight="1" x14ac:dyDescent="0.3">
      <c r="A75" s="722"/>
      <c r="B75" s="700"/>
      <c r="C75" s="86" t="s">
        <v>375</v>
      </c>
      <c r="D75" s="86">
        <v>1.44</v>
      </c>
      <c r="E75" s="86">
        <v>0.216</v>
      </c>
      <c r="F75" s="718">
        <v>7921</v>
      </c>
      <c r="G75" s="719"/>
      <c r="H75" s="554">
        <f t="shared" si="1"/>
        <v>1710.9359999999999</v>
      </c>
      <c r="I75" s="113"/>
    </row>
    <row r="76" spans="1:9" ht="26.25" customHeight="1" x14ac:dyDescent="0.3">
      <c r="A76" s="720" t="s">
        <v>170</v>
      </c>
      <c r="B76" s="698">
        <v>130</v>
      </c>
      <c r="C76" s="35" t="s">
        <v>372</v>
      </c>
      <c r="D76" s="35">
        <v>4.32</v>
      </c>
      <c r="E76" s="35">
        <v>0.216</v>
      </c>
      <c r="F76" s="718">
        <v>9662</v>
      </c>
      <c r="G76" s="719"/>
      <c r="H76" s="554">
        <f t="shared" si="1"/>
        <v>2086.9920000000002</v>
      </c>
      <c r="I76" s="112" t="s">
        <v>26</v>
      </c>
    </row>
    <row r="77" spans="1:9" ht="26.25" customHeight="1" x14ac:dyDescent="0.3">
      <c r="A77" s="721"/>
      <c r="B77" s="699"/>
      <c r="C77" s="35" t="s">
        <v>374</v>
      </c>
      <c r="D77" s="35">
        <v>2.16</v>
      </c>
      <c r="E77" s="35">
        <v>0.216</v>
      </c>
      <c r="F77" s="718">
        <v>9662</v>
      </c>
      <c r="G77" s="719"/>
      <c r="H77" s="554">
        <f t="shared" si="1"/>
        <v>2086.9920000000002</v>
      </c>
      <c r="I77" s="113"/>
    </row>
    <row r="78" spans="1:9" ht="26.25" customHeight="1" x14ac:dyDescent="0.3">
      <c r="A78" s="722"/>
      <c r="B78" s="700"/>
      <c r="C78" s="35" t="s">
        <v>375</v>
      </c>
      <c r="D78" s="35">
        <v>1.44</v>
      </c>
      <c r="E78" s="35">
        <v>0.216</v>
      </c>
      <c r="F78" s="718">
        <v>9662</v>
      </c>
      <c r="G78" s="719"/>
      <c r="H78" s="554">
        <f t="shared" si="1"/>
        <v>2086.9920000000002</v>
      </c>
      <c r="I78" s="114"/>
    </row>
    <row r="79" spans="1:9" ht="26.25" customHeight="1" x14ac:dyDescent="0.3">
      <c r="A79" s="720" t="s">
        <v>427</v>
      </c>
      <c r="B79" s="715">
        <v>160</v>
      </c>
      <c r="C79" s="86" t="s">
        <v>372</v>
      </c>
      <c r="D79" s="86">
        <v>4.32</v>
      </c>
      <c r="E79" s="86">
        <v>0.216</v>
      </c>
      <c r="F79" s="718">
        <v>12334</v>
      </c>
      <c r="G79" s="719"/>
      <c r="H79" s="554">
        <f t="shared" si="1"/>
        <v>2664.1439999999998</v>
      </c>
      <c r="I79" s="37" t="s">
        <v>429</v>
      </c>
    </row>
    <row r="80" spans="1:9" ht="26.25" customHeight="1" x14ac:dyDescent="0.3">
      <c r="A80" s="722"/>
      <c r="B80" s="715"/>
      <c r="C80" s="86" t="s">
        <v>374</v>
      </c>
      <c r="D80" s="86">
        <v>2.16</v>
      </c>
      <c r="E80" s="86">
        <v>0.216</v>
      </c>
      <c r="F80" s="718">
        <v>12334</v>
      </c>
      <c r="G80" s="719"/>
      <c r="H80" s="554">
        <f t="shared" si="1"/>
        <v>2664.1439999999998</v>
      </c>
      <c r="I80" s="37"/>
    </row>
    <row r="81" spans="1:10" ht="26.25" hidden="1" customHeight="1" x14ac:dyDescent="0.3">
      <c r="A81" s="725" t="s">
        <v>428</v>
      </c>
      <c r="B81" s="715">
        <v>170</v>
      </c>
      <c r="C81" s="86" t="s">
        <v>393</v>
      </c>
      <c r="D81" s="86">
        <v>2.88</v>
      </c>
      <c r="E81" s="86">
        <v>0.14399999999999999</v>
      </c>
      <c r="F81" s="718"/>
      <c r="G81" s="719"/>
      <c r="H81" s="554">
        <f t="shared" si="1"/>
        <v>0</v>
      </c>
      <c r="I81" s="113" t="s">
        <v>172</v>
      </c>
    </row>
    <row r="82" spans="1:10" ht="26.25" customHeight="1" x14ac:dyDescent="0.3">
      <c r="A82" s="726"/>
      <c r="B82" s="715"/>
      <c r="C82" s="86" t="s">
        <v>384</v>
      </c>
      <c r="D82" s="86">
        <v>2.16</v>
      </c>
      <c r="E82" s="86">
        <v>0.14399999999999999</v>
      </c>
      <c r="F82" s="718">
        <v>12447</v>
      </c>
      <c r="G82" s="719"/>
      <c r="H82" s="554">
        <f t="shared" si="1"/>
        <v>1792.3679999999999</v>
      </c>
      <c r="I82" s="113"/>
    </row>
    <row r="83" spans="1:10" ht="34.5" customHeight="1" x14ac:dyDescent="0.3">
      <c r="A83" s="724" t="s">
        <v>1360</v>
      </c>
      <c r="B83" s="724"/>
      <c r="C83" s="724"/>
      <c r="D83" s="724"/>
      <c r="E83" s="724"/>
      <c r="F83" s="724"/>
      <c r="G83" s="724"/>
      <c r="H83" s="724"/>
      <c r="I83" s="724"/>
      <c r="J83" s="75"/>
    </row>
    <row r="84" spans="1:10" ht="9.9" customHeight="1" x14ac:dyDescent="0.3">
      <c r="A84" s="723" t="s">
        <v>1584</v>
      </c>
      <c r="B84" s="723"/>
      <c r="C84" s="723"/>
      <c r="D84" s="723"/>
      <c r="E84" s="723"/>
      <c r="F84" s="723"/>
      <c r="G84" s="723"/>
      <c r="H84" s="723"/>
      <c r="I84" s="723"/>
      <c r="J84" s="75"/>
    </row>
    <row r="85" spans="1:10" ht="9.9" customHeight="1" x14ac:dyDescent="0.3">
      <c r="A85" s="723"/>
      <c r="B85" s="723"/>
      <c r="C85" s="723"/>
      <c r="D85" s="723"/>
      <c r="E85" s="723"/>
      <c r="F85" s="723"/>
      <c r="G85" s="723"/>
      <c r="H85" s="723"/>
      <c r="I85" s="723"/>
      <c r="J85" s="75"/>
    </row>
    <row r="86" spans="1:10" ht="9.9" customHeight="1" x14ac:dyDescent="0.3">
      <c r="A86" s="723"/>
      <c r="B86" s="723"/>
      <c r="C86" s="723"/>
      <c r="D86" s="723"/>
      <c r="E86" s="723"/>
      <c r="F86" s="723"/>
      <c r="G86" s="723"/>
      <c r="H86" s="723"/>
      <c r="I86" s="723"/>
      <c r="J86" s="75"/>
    </row>
    <row r="87" spans="1:10" x14ac:dyDescent="0.3">
      <c r="B87" s="29"/>
      <c r="I87"/>
    </row>
    <row r="88" spans="1:10" x14ac:dyDescent="0.3">
      <c r="B88" s="29"/>
      <c r="I88"/>
    </row>
    <row r="89" spans="1:10" x14ac:dyDescent="0.3">
      <c r="B89" s="29"/>
      <c r="I89"/>
    </row>
    <row r="90" spans="1:10" x14ac:dyDescent="0.3">
      <c r="B90" s="29"/>
      <c r="I90"/>
    </row>
    <row r="91" spans="1:10" x14ac:dyDescent="0.3">
      <c r="B91" s="29"/>
      <c r="I91"/>
    </row>
    <row r="92" spans="1:10" x14ac:dyDescent="0.3">
      <c r="B92" s="29"/>
      <c r="I92"/>
    </row>
    <row r="93" spans="1:10" x14ac:dyDescent="0.3">
      <c r="B93" s="29"/>
      <c r="I93"/>
    </row>
    <row r="94" spans="1:10" x14ac:dyDescent="0.3">
      <c r="B94" s="29"/>
      <c r="I94"/>
    </row>
  </sheetData>
  <mergeCells count="158">
    <mergeCell ref="F57:G57"/>
    <mergeCell ref="C57:E57"/>
    <mergeCell ref="C58:E58"/>
    <mergeCell ref="F58:G58"/>
    <mergeCell ref="C59:E59"/>
    <mergeCell ref="C60:E60"/>
    <mergeCell ref="F59:G59"/>
    <mergeCell ref="F60:G60"/>
    <mergeCell ref="H54:I59"/>
    <mergeCell ref="H60:I60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I33:I36"/>
    <mergeCell ref="I30:I32"/>
    <mergeCell ref="I46:I47"/>
    <mergeCell ref="A59:B59"/>
    <mergeCell ref="C54:F54"/>
    <mergeCell ref="B46:B47"/>
    <mergeCell ref="A46:A47"/>
    <mergeCell ref="I51:I52"/>
    <mergeCell ref="A53:I53"/>
    <mergeCell ref="A48:A50"/>
    <mergeCell ref="B48:B50"/>
    <mergeCell ref="I48:I50"/>
    <mergeCell ref="A51:A52"/>
    <mergeCell ref="B51:B52"/>
    <mergeCell ref="A43:A45"/>
    <mergeCell ref="A57:B57"/>
    <mergeCell ref="A58:B58"/>
    <mergeCell ref="B37:B39"/>
    <mergeCell ref="A37:A39"/>
    <mergeCell ref="I37:I39"/>
    <mergeCell ref="F40:G40"/>
    <mergeCell ref="F41:G41"/>
    <mergeCell ref="F42:G42"/>
    <mergeCell ref="B43:B45"/>
    <mergeCell ref="I43:I45"/>
    <mergeCell ref="B40:B42"/>
    <mergeCell ref="A40:A42"/>
    <mergeCell ref="I40:I42"/>
    <mergeCell ref="A54:B54"/>
    <mergeCell ref="A55:B55"/>
    <mergeCell ref="A56:B56"/>
    <mergeCell ref="F48:G48"/>
    <mergeCell ref="F49:G49"/>
    <mergeCell ref="F50:G50"/>
    <mergeCell ref="F43:G43"/>
    <mergeCell ref="F44:G44"/>
    <mergeCell ref="F45:G45"/>
    <mergeCell ref="F46:G46"/>
    <mergeCell ref="F47:G47"/>
    <mergeCell ref="F51:G51"/>
    <mergeCell ref="F52:G52"/>
    <mergeCell ref="C55:F55"/>
    <mergeCell ref="C56:F56"/>
    <mergeCell ref="A84:I86"/>
    <mergeCell ref="A83:I83"/>
    <mergeCell ref="A79:A80"/>
    <mergeCell ref="A81:A82"/>
    <mergeCell ref="B79:B80"/>
    <mergeCell ref="B81:B82"/>
    <mergeCell ref="F82:G82"/>
    <mergeCell ref="A64:A66"/>
    <mergeCell ref="B64:B66"/>
    <mergeCell ref="F64:G64"/>
    <mergeCell ref="F77:G77"/>
    <mergeCell ref="F78:G78"/>
    <mergeCell ref="F79:G79"/>
    <mergeCell ref="F80:G80"/>
    <mergeCell ref="F81:G81"/>
    <mergeCell ref="F72:G72"/>
    <mergeCell ref="F73:G73"/>
    <mergeCell ref="F74:G74"/>
    <mergeCell ref="F75:G75"/>
    <mergeCell ref="F76:G76"/>
    <mergeCell ref="F67:G67"/>
    <mergeCell ref="F68:G68"/>
    <mergeCell ref="F69:G69"/>
    <mergeCell ref="F70:G70"/>
    <mergeCell ref="B62:B63"/>
    <mergeCell ref="A62:A63"/>
    <mergeCell ref="A61:I61"/>
    <mergeCell ref="A60:B60"/>
    <mergeCell ref="F65:G65"/>
    <mergeCell ref="F66:G66"/>
    <mergeCell ref="A76:A78"/>
    <mergeCell ref="B76:B78"/>
    <mergeCell ref="A73:A75"/>
    <mergeCell ref="B73:B75"/>
    <mergeCell ref="A67:A69"/>
    <mergeCell ref="B67:B69"/>
    <mergeCell ref="B70:B72"/>
    <mergeCell ref="A70:A72"/>
    <mergeCell ref="F62:G62"/>
    <mergeCell ref="F63:G63"/>
    <mergeCell ref="F71:G71"/>
    <mergeCell ref="A24:A26"/>
    <mergeCell ref="A33:A36"/>
    <mergeCell ref="B33:B36"/>
    <mergeCell ref="A30:A32"/>
    <mergeCell ref="B30:B32"/>
    <mergeCell ref="A27:A29"/>
    <mergeCell ref="B24:B26"/>
    <mergeCell ref="B27:B29"/>
    <mergeCell ref="A9:I9"/>
    <mergeCell ref="A21:A23"/>
    <mergeCell ref="B21:B23"/>
    <mergeCell ref="A13:A15"/>
    <mergeCell ref="B13:B15"/>
    <mergeCell ref="A16:A18"/>
    <mergeCell ref="B16:B18"/>
    <mergeCell ref="A19:A20"/>
    <mergeCell ref="B19:B20"/>
    <mergeCell ref="I13:I15"/>
    <mergeCell ref="I10:I12"/>
    <mergeCell ref="I27:I29"/>
    <mergeCell ref="I24:I26"/>
    <mergeCell ref="I21:I23"/>
    <mergeCell ref="I19:I20"/>
    <mergeCell ref="I16:I18"/>
    <mergeCell ref="A6:A7"/>
    <mergeCell ref="B6:B7"/>
    <mergeCell ref="C6:C7"/>
    <mergeCell ref="I6:I7"/>
    <mergeCell ref="A8:I8"/>
    <mergeCell ref="D6:E6"/>
    <mergeCell ref="A10:A12"/>
    <mergeCell ref="B10:B12"/>
    <mergeCell ref="F6:G7"/>
    <mergeCell ref="H6:H7"/>
  </mergeCells>
  <hyperlinks>
    <hyperlink ref="A8:I8" location="Содержание!A1" display="Обратно в оглавление" xr:uid="{00000000-0004-0000-0500-000000000000}"/>
  </hyperlinks>
  <pageMargins left="0.7" right="0.7" top="0.75" bottom="0.75" header="0.3" footer="0.3"/>
  <pageSetup paperSize="9" scale="3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rgb="FF0FB139"/>
    <pageSetUpPr fitToPage="1"/>
  </sheetPr>
  <dimension ref="A1:G91"/>
  <sheetViews>
    <sheetView showGridLines="0" workbookViewId="0">
      <pane ySplit="7" topLeftCell="A8" activePane="bottomLeft" state="frozen"/>
      <selection activeCell="A13" sqref="A13:XFD13"/>
      <selection pane="bottomLeft" sqref="A1:XFD5"/>
    </sheetView>
  </sheetViews>
  <sheetFormatPr defaultColWidth="9.109375" defaultRowHeight="14.4" x14ac:dyDescent="0.3"/>
  <cols>
    <col min="1" max="1" width="43" style="310" customWidth="1"/>
    <col min="2" max="2" width="28" style="73" customWidth="1"/>
    <col min="3" max="3" width="16.33203125" style="73" customWidth="1"/>
    <col min="4" max="4" width="15.88671875" style="73" customWidth="1"/>
    <col min="5" max="5" width="23.5546875" style="34" customWidth="1"/>
    <col min="6" max="6" width="36.109375" style="5" customWidth="1"/>
    <col min="7" max="7" width="9.109375" style="310"/>
    <col min="8" max="8" width="8.33203125" style="310" customWidth="1"/>
    <col min="9" max="16" width="9.109375" style="310" customWidth="1"/>
    <col min="17" max="16384" width="9.109375" style="310"/>
  </cols>
  <sheetData>
    <row r="1" spans="1:6" ht="15" customHeight="1" x14ac:dyDescent="0.3">
      <c r="A1" s="152"/>
      <c r="B1" s="152"/>
      <c r="C1" s="152"/>
      <c r="D1" s="152"/>
      <c r="E1" s="152"/>
      <c r="F1" s="210"/>
    </row>
    <row r="2" spans="1:6" ht="15" customHeight="1" x14ac:dyDescent="0.3">
      <c r="A2" s="152"/>
      <c r="B2" s="152"/>
      <c r="C2" s="152"/>
      <c r="D2" s="152"/>
      <c r="E2" s="152"/>
      <c r="F2" s="211"/>
    </row>
    <row r="3" spans="1:6" ht="15" customHeight="1" x14ac:dyDescent="0.3">
      <c r="A3" s="152"/>
      <c r="B3" s="152"/>
      <c r="C3" s="152"/>
      <c r="D3" s="152"/>
      <c r="E3" s="152"/>
      <c r="F3" s="210"/>
    </row>
    <row r="4" spans="1:6" ht="15" customHeight="1" x14ac:dyDescent="0.3">
      <c r="A4" s="152"/>
      <c r="B4" s="152"/>
      <c r="C4" s="152"/>
      <c r="D4" s="152"/>
      <c r="E4" s="152"/>
      <c r="F4" s="210"/>
    </row>
    <row r="5" spans="1:6" ht="15" customHeight="1" x14ac:dyDescent="0.3"/>
    <row r="6" spans="1:6" ht="30" customHeight="1" x14ac:dyDescent="0.3">
      <c r="A6" s="627" t="s">
        <v>12</v>
      </c>
      <c r="B6" s="594" t="s">
        <v>1068</v>
      </c>
      <c r="C6" s="594" t="s">
        <v>1133</v>
      </c>
      <c r="D6" s="594" t="s">
        <v>1137</v>
      </c>
      <c r="E6" s="594" t="s">
        <v>145</v>
      </c>
      <c r="F6" s="594" t="s">
        <v>14</v>
      </c>
    </row>
    <row r="7" spans="1:6" ht="19.5" customHeight="1" thickBot="1" x14ac:dyDescent="0.35">
      <c r="A7" s="753"/>
      <c r="B7" s="681"/>
      <c r="C7" s="603"/>
      <c r="D7" s="681"/>
      <c r="E7" s="681"/>
      <c r="F7" s="681"/>
    </row>
    <row r="8" spans="1:6" ht="20.25" customHeight="1" thickBot="1" x14ac:dyDescent="0.35">
      <c r="A8" s="682" t="s">
        <v>131</v>
      </c>
      <c r="B8" s="683"/>
      <c r="C8" s="684"/>
      <c r="D8" s="684"/>
      <c r="E8" s="683"/>
      <c r="F8" s="683"/>
    </row>
    <row r="9" spans="1:6" ht="20.25" customHeight="1" x14ac:dyDescent="0.35">
      <c r="A9" s="704" t="s">
        <v>1221</v>
      </c>
      <c r="B9" s="704"/>
      <c r="C9" s="704"/>
      <c r="D9" s="704"/>
      <c r="E9" s="704"/>
      <c r="F9" s="704"/>
    </row>
    <row r="10" spans="1:6" ht="36" customHeight="1" x14ac:dyDescent="0.3">
      <c r="A10" s="750" t="s">
        <v>1128</v>
      </c>
      <c r="B10" s="334" t="s">
        <v>1129</v>
      </c>
      <c r="C10" s="334">
        <v>19</v>
      </c>
      <c r="D10" s="335" t="s">
        <v>1100</v>
      </c>
      <c r="E10" s="747"/>
      <c r="F10" s="709" t="s">
        <v>1132</v>
      </c>
    </row>
    <row r="11" spans="1:6" ht="36" customHeight="1" x14ac:dyDescent="0.3">
      <c r="A11" s="751"/>
      <c r="B11" s="336" t="s">
        <v>1130</v>
      </c>
      <c r="C11" s="334">
        <v>14</v>
      </c>
      <c r="D11" s="537" t="s">
        <v>1100</v>
      </c>
      <c r="E11" s="748"/>
      <c r="F11" s="710"/>
    </row>
    <row r="12" spans="1:6" ht="36" customHeight="1" x14ac:dyDescent="0.3">
      <c r="A12" s="752"/>
      <c r="B12" s="334" t="s">
        <v>1131</v>
      </c>
      <c r="C12" s="334">
        <v>11</v>
      </c>
      <c r="D12" s="537" t="s">
        <v>1100</v>
      </c>
      <c r="E12" s="749"/>
      <c r="F12" s="711"/>
    </row>
    <row r="13" spans="1:6" ht="51" customHeight="1" x14ac:dyDescent="0.3">
      <c r="A13" s="754" t="s">
        <v>1136</v>
      </c>
      <c r="B13" s="337" t="s">
        <v>1138</v>
      </c>
      <c r="C13" s="337">
        <v>13</v>
      </c>
      <c r="D13" s="338">
        <v>1282</v>
      </c>
      <c r="E13" s="747"/>
      <c r="F13" s="709" t="s">
        <v>1140</v>
      </c>
    </row>
    <row r="14" spans="1:6" ht="59.25" customHeight="1" x14ac:dyDescent="0.3">
      <c r="A14" s="755"/>
      <c r="B14" s="337" t="s">
        <v>1139</v>
      </c>
      <c r="C14" s="337">
        <v>8</v>
      </c>
      <c r="D14" s="338">
        <v>1776</v>
      </c>
      <c r="E14" s="749"/>
      <c r="F14" s="711"/>
    </row>
    <row r="15" spans="1:6" ht="39" customHeight="1" x14ac:dyDescent="0.3">
      <c r="A15" s="754" t="s">
        <v>1212</v>
      </c>
      <c r="B15" s="353" t="s">
        <v>1213</v>
      </c>
      <c r="C15" s="353">
        <v>8</v>
      </c>
      <c r="D15" s="352">
        <v>1046</v>
      </c>
      <c r="E15" s="747"/>
      <c r="F15" s="709" t="s">
        <v>1216</v>
      </c>
    </row>
    <row r="16" spans="1:6" ht="39.75" customHeight="1" x14ac:dyDescent="0.3">
      <c r="A16" s="756"/>
      <c r="B16" s="353" t="s">
        <v>1214</v>
      </c>
      <c r="C16" s="353">
        <v>6</v>
      </c>
      <c r="D16" s="352">
        <v>1254</v>
      </c>
      <c r="E16" s="748"/>
      <c r="F16" s="710"/>
    </row>
    <row r="17" spans="1:6" ht="30" customHeight="1" x14ac:dyDescent="0.3">
      <c r="A17" s="755"/>
      <c r="B17" s="353" t="s">
        <v>1215</v>
      </c>
      <c r="C17" s="353">
        <v>5</v>
      </c>
      <c r="D17" s="352">
        <v>1492</v>
      </c>
      <c r="E17" s="749"/>
      <c r="F17" s="711"/>
    </row>
    <row r="18" spans="1:6" ht="29.25" customHeight="1" x14ac:dyDescent="0.3">
      <c r="A18" s="724" t="s">
        <v>1360</v>
      </c>
      <c r="B18" s="724"/>
      <c r="C18" s="724"/>
      <c r="D18" s="724"/>
      <c r="E18" s="724"/>
      <c r="F18" s="724"/>
    </row>
    <row r="19" spans="1:6" ht="19.5" customHeight="1" x14ac:dyDescent="0.3">
      <c r="A19" s="723" t="s">
        <v>1584</v>
      </c>
      <c r="B19" s="723"/>
      <c r="C19" s="723"/>
      <c r="D19" s="723"/>
      <c r="E19" s="723"/>
      <c r="F19" s="723"/>
    </row>
    <row r="20" spans="1:6" ht="15" customHeight="1" x14ac:dyDescent="0.3">
      <c r="A20" s="723"/>
      <c r="B20" s="723"/>
      <c r="C20" s="723"/>
      <c r="D20" s="723"/>
      <c r="E20" s="723"/>
      <c r="F20" s="723"/>
    </row>
    <row r="21" spans="1:6" ht="11.25" customHeight="1" x14ac:dyDescent="0.3">
      <c r="A21" s="723"/>
      <c r="B21" s="723"/>
      <c r="C21" s="723"/>
      <c r="D21" s="723"/>
      <c r="E21" s="723"/>
      <c r="F21" s="723"/>
    </row>
    <row r="22" spans="1:6" ht="39.75" customHeight="1" x14ac:dyDescent="0.3">
      <c r="F22" s="310"/>
    </row>
    <row r="23" spans="1:6" ht="39.75" customHeight="1" x14ac:dyDescent="0.3">
      <c r="F23" s="310"/>
    </row>
    <row r="24" spans="1:6" ht="37.5" customHeight="1" x14ac:dyDescent="0.3">
      <c r="F24" s="310"/>
    </row>
    <row r="25" spans="1:6" ht="37.5" customHeight="1" x14ac:dyDescent="0.3">
      <c r="F25" s="310"/>
    </row>
    <row r="26" spans="1:6" ht="24.75" customHeight="1" x14ac:dyDescent="0.3">
      <c r="F26" s="310"/>
    </row>
    <row r="27" spans="1:6" ht="24.75" customHeight="1" x14ac:dyDescent="0.3">
      <c r="F27" s="310"/>
    </row>
    <row r="28" spans="1:6" ht="24.75" customHeight="1" x14ac:dyDescent="0.3">
      <c r="F28" s="310"/>
    </row>
    <row r="29" spans="1:6" ht="24.75" customHeight="1" x14ac:dyDescent="0.3">
      <c r="F29" s="310"/>
    </row>
    <row r="30" spans="1:6" ht="24.75" customHeight="1" x14ac:dyDescent="0.3"/>
    <row r="31" spans="1:6" ht="24.75" customHeight="1" x14ac:dyDescent="0.3"/>
    <row r="32" spans="1:6" ht="24.75" customHeight="1" x14ac:dyDescent="0.3"/>
    <row r="33" ht="24.75" customHeight="1" x14ac:dyDescent="0.3"/>
    <row r="34" ht="24.75" customHeight="1" x14ac:dyDescent="0.3"/>
    <row r="35" ht="24.75" customHeight="1" x14ac:dyDescent="0.3"/>
    <row r="36" ht="24.75" customHeight="1" x14ac:dyDescent="0.3"/>
    <row r="37" ht="24.75" customHeight="1" x14ac:dyDescent="0.3"/>
    <row r="38" ht="24.75" customHeight="1" x14ac:dyDescent="0.3"/>
    <row r="39" ht="24.75" customHeight="1" x14ac:dyDescent="0.3"/>
    <row r="40" ht="24.75" customHeight="1" x14ac:dyDescent="0.3"/>
    <row r="41" ht="24.75" customHeight="1" x14ac:dyDescent="0.3"/>
    <row r="42" ht="24.75" hidden="1" customHeight="1" x14ac:dyDescent="0.3"/>
    <row r="43" ht="24.75" hidden="1" customHeight="1" x14ac:dyDescent="0.3"/>
    <row r="44" ht="24.75" hidden="1" customHeight="1" x14ac:dyDescent="0.3"/>
    <row r="45" ht="24.75" customHeight="1" x14ac:dyDescent="0.3"/>
    <row r="46" ht="24.75" customHeight="1" x14ac:dyDescent="0.3"/>
    <row r="47" ht="24.75" customHeight="1" x14ac:dyDescent="0.3"/>
    <row r="48" ht="24.75" customHeight="1" x14ac:dyDescent="0.3"/>
    <row r="49" ht="24.75" customHeight="1" x14ac:dyDescent="0.3"/>
    <row r="50" ht="24.75" customHeight="1" x14ac:dyDescent="0.3"/>
    <row r="51" ht="24.75" customHeight="1" x14ac:dyDescent="0.3"/>
    <row r="52" ht="24.75" customHeight="1" x14ac:dyDescent="0.3"/>
    <row r="53" ht="24.75" customHeight="1" x14ac:dyDescent="0.3"/>
    <row r="54" ht="24.75" customHeight="1" x14ac:dyDescent="0.3"/>
    <row r="55" ht="24.75" customHeight="1" x14ac:dyDescent="0.3"/>
    <row r="56" ht="24.75" customHeight="1" x14ac:dyDescent="0.3"/>
    <row r="57" ht="24.75" customHeight="1" x14ac:dyDescent="0.3"/>
    <row r="58" ht="15" customHeight="1" x14ac:dyDescent="0.3"/>
    <row r="59" ht="33" customHeight="1" x14ac:dyDescent="0.3"/>
    <row r="60" ht="30.75" customHeight="1" x14ac:dyDescent="0.3"/>
    <row r="61" ht="36.75" customHeight="1" x14ac:dyDescent="0.3"/>
    <row r="62" ht="33.75" customHeight="1" x14ac:dyDescent="0.3"/>
    <row r="63" ht="36.75" customHeight="1" x14ac:dyDescent="0.3"/>
    <row r="64" ht="37.5" customHeight="1" x14ac:dyDescent="0.3"/>
    <row r="65" ht="51" customHeight="1" x14ac:dyDescent="0.3"/>
    <row r="66" ht="15.75" customHeight="1" x14ac:dyDescent="0.3"/>
    <row r="67" ht="26.25" customHeight="1" x14ac:dyDescent="0.3"/>
    <row r="68" ht="26.25" customHeight="1" x14ac:dyDescent="0.3"/>
    <row r="69" ht="26.25" customHeight="1" x14ac:dyDescent="0.3"/>
    <row r="70" ht="26.25" customHeight="1" x14ac:dyDescent="0.3"/>
    <row r="71" ht="26.25" customHeight="1" x14ac:dyDescent="0.3"/>
    <row r="72" ht="26.25" customHeight="1" x14ac:dyDescent="0.3"/>
    <row r="73" ht="26.25" customHeight="1" x14ac:dyDescent="0.3"/>
    <row r="74" ht="26.25" customHeight="1" x14ac:dyDescent="0.3"/>
    <row r="75" ht="26.25" customHeight="1" x14ac:dyDescent="0.3"/>
    <row r="76" ht="26.25" customHeight="1" x14ac:dyDescent="0.3"/>
    <row r="77" ht="26.25" customHeight="1" x14ac:dyDescent="0.3"/>
    <row r="78" ht="26.25" customHeight="1" x14ac:dyDescent="0.3"/>
    <row r="79" ht="26.25" customHeight="1" x14ac:dyDescent="0.3"/>
    <row r="80" ht="26.25" customHeight="1" x14ac:dyDescent="0.3"/>
    <row r="81" spans="7:7" ht="26.25" customHeight="1" x14ac:dyDescent="0.3"/>
    <row r="82" spans="7:7" ht="26.25" customHeight="1" x14ac:dyDescent="0.3"/>
    <row r="83" spans="7:7" ht="26.25" customHeight="1" x14ac:dyDescent="0.3"/>
    <row r="84" spans="7:7" ht="26.25" customHeight="1" x14ac:dyDescent="0.3"/>
    <row r="85" spans="7:7" ht="26.25" customHeight="1" x14ac:dyDescent="0.3"/>
    <row r="86" spans="7:7" ht="26.25" customHeight="1" x14ac:dyDescent="0.3"/>
    <row r="87" spans="7:7" ht="26.25" customHeight="1" x14ac:dyDescent="0.3"/>
    <row r="88" spans="7:7" ht="36" customHeight="1" x14ac:dyDescent="0.3">
      <c r="G88" s="75"/>
    </row>
    <row r="89" spans="7:7" ht="9.9" customHeight="1" x14ac:dyDescent="0.3">
      <c r="G89" s="75"/>
    </row>
    <row r="90" spans="7:7" ht="9.9" customHeight="1" x14ac:dyDescent="0.3">
      <c r="G90" s="75"/>
    </row>
    <row r="91" spans="7:7" ht="9.9" customHeight="1" x14ac:dyDescent="0.3">
      <c r="G91" s="75"/>
    </row>
  </sheetData>
  <mergeCells count="19">
    <mergeCell ref="F15:F17"/>
    <mergeCell ref="F13:F14"/>
    <mergeCell ref="A13:A14"/>
    <mergeCell ref="A18:F18"/>
    <mergeCell ref="A19:F21"/>
    <mergeCell ref="E13:E14"/>
    <mergeCell ref="A15:A17"/>
    <mergeCell ref="E15:E17"/>
    <mergeCell ref="C6:C7"/>
    <mergeCell ref="D6:D7"/>
    <mergeCell ref="E10:E12"/>
    <mergeCell ref="A8:F8"/>
    <mergeCell ref="A9:F9"/>
    <mergeCell ref="A10:A12"/>
    <mergeCell ref="F10:F12"/>
    <mergeCell ref="A6:A7"/>
    <mergeCell ref="B6:B7"/>
    <mergeCell ref="E6:E7"/>
    <mergeCell ref="F6:F7"/>
  </mergeCells>
  <hyperlinks>
    <hyperlink ref="A8:F8" location="Содержание!A1" display="Обратно в оглавление" xr:uid="{00000000-0004-0000-0600-000000000000}"/>
  </hyperlinks>
  <pageMargins left="0.7" right="0.7" top="0.75" bottom="0.75" header="0.3" footer="0.3"/>
  <pageSetup paperSize="9" scale="5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rgb="FF0FB139"/>
    <pageSetUpPr fitToPage="1"/>
  </sheetPr>
  <dimension ref="A1:F75"/>
  <sheetViews>
    <sheetView showGridLines="0" showWhiteSpace="0" zoomScaleNormal="100" workbookViewId="0">
      <pane ySplit="7" topLeftCell="A62" activePane="bottomLeft" state="frozen"/>
      <selection activeCell="C13" sqref="A13:XFD13"/>
      <selection pane="bottomLeft" sqref="A1:XFD5"/>
    </sheetView>
  </sheetViews>
  <sheetFormatPr defaultRowHeight="14.4" x14ac:dyDescent="0.3"/>
  <cols>
    <col min="1" max="1" width="43" style="34" customWidth="1"/>
    <col min="2" max="2" width="13.88671875" customWidth="1"/>
    <col min="3" max="3" width="21.5546875" customWidth="1"/>
    <col min="4" max="4" width="12.109375" customWidth="1"/>
    <col min="5" max="5" width="16.44140625" style="10" customWidth="1"/>
    <col min="6" max="6" width="37" style="10" customWidth="1"/>
  </cols>
  <sheetData>
    <row r="1" spans="1:6" ht="15" customHeight="1" x14ac:dyDescent="0.3">
      <c r="F1" s="208"/>
    </row>
    <row r="2" spans="1:6" ht="15" customHeight="1" x14ac:dyDescent="0.3">
      <c r="F2" s="212"/>
    </row>
    <row r="3" spans="1:6" ht="15" customHeight="1" x14ac:dyDescent="0.3">
      <c r="F3" s="208"/>
    </row>
    <row r="4" spans="1:6" ht="15" customHeight="1" x14ac:dyDescent="0.3">
      <c r="F4" s="208"/>
    </row>
    <row r="5" spans="1:6" ht="15" customHeight="1" x14ac:dyDescent="0.3"/>
    <row r="6" spans="1:6" ht="29.25" customHeight="1" x14ac:dyDescent="0.3">
      <c r="A6" s="599" t="s">
        <v>12</v>
      </c>
      <c r="B6" s="593" t="s">
        <v>649</v>
      </c>
      <c r="C6" s="599" t="s">
        <v>31</v>
      </c>
      <c r="D6" s="593" t="s">
        <v>32</v>
      </c>
      <c r="E6" s="525" t="s">
        <v>650</v>
      </c>
      <c r="F6" s="765" t="s">
        <v>135</v>
      </c>
    </row>
    <row r="7" spans="1:6" ht="29.25" customHeight="1" x14ac:dyDescent="0.3">
      <c r="A7" s="599"/>
      <c r="B7" s="593"/>
      <c r="C7" s="599"/>
      <c r="D7" s="593"/>
      <c r="E7" s="524" t="s">
        <v>651</v>
      </c>
      <c r="F7" s="766"/>
    </row>
    <row r="8" spans="1:6" ht="20.25" customHeight="1" x14ac:dyDescent="0.3">
      <c r="A8" s="757" t="s">
        <v>131</v>
      </c>
      <c r="B8" s="626"/>
      <c r="C8" s="626"/>
      <c r="D8" s="626"/>
      <c r="E8" s="626"/>
      <c r="F8" s="626"/>
    </row>
    <row r="9" spans="1:6" ht="18" x14ac:dyDescent="0.35">
      <c r="A9" s="596" t="s">
        <v>1</v>
      </c>
      <c r="B9" s="596"/>
      <c r="C9" s="596"/>
      <c r="D9" s="596"/>
      <c r="E9" s="596"/>
      <c r="F9" s="596"/>
    </row>
    <row r="10" spans="1:6" ht="13.65" customHeight="1" x14ac:dyDescent="0.3">
      <c r="A10" s="758"/>
      <c r="B10" s="759"/>
      <c r="C10" s="759"/>
      <c r="D10" s="759"/>
      <c r="E10" s="759"/>
      <c r="F10" s="760"/>
    </row>
    <row r="11" spans="1:6" ht="23.25" customHeight="1" x14ac:dyDescent="0.3">
      <c r="A11" s="30" t="s">
        <v>33</v>
      </c>
      <c r="B11" s="560" t="s">
        <v>34</v>
      </c>
      <c r="C11" s="560" t="s">
        <v>35</v>
      </c>
      <c r="D11" s="560">
        <v>20</v>
      </c>
      <c r="E11" s="566">
        <v>622</v>
      </c>
      <c r="F11" s="762" t="s">
        <v>136</v>
      </c>
    </row>
    <row r="12" spans="1:6" ht="23.25" customHeight="1" x14ac:dyDescent="0.3">
      <c r="A12" s="30" t="s">
        <v>36</v>
      </c>
      <c r="B12" s="560" t="s">
        <v>34</v>
      </c>
      <c r="C12" s="560" t="s">
        <v>35</v>
      </c>
      <c r="D12" s="560">
        <v>20</v>
      </c>
      <c r="E12" s="566">
        <v>827</v>
      </c>
      <c r="F12" s="763"/>
    </row>
    <row r="13" spans="1:6" ht="23.25" customHeight="1" x14ac:dyDescent="0.3">
      <c r="A13" s="389" t="s">
        <v>37</v>
      </c>
      <c r="B13" s="560" t="s">
        <v>38</v>
      </c>
      <c r="C13" s="560" t="s">
        <v>35</v>
      </c>
      <c r="D13" s="560">
        <v>23</v>
      </c>
      <c r="E13" s="566">
        <v>472</v>
      </c>
      <c r="F13" s="763"/>
    </row>
    <row r="14" spans="1:6" ht="23.25" customHeight="1" x14ac:dyDescent="0.3">
      <c r="A14" s="389" t="s">
        <v>39</v>
      </c>
      <c r="B14" s="560" t="s">
        <v>38</v>
      </c>
      <c r="C14" s="560" t="s">
        <v>35</v>
      </c>
      <c r="D14" s="560">
        <v>20</v>
      </c>
      <c r="E14" s="566">
        <v>359</v>
      </c>
      <c r="F14" s="763"/>
    </row>
    <row r="15" spans="1:6" ht="23.25" customHeight="1" x14ac:dyDescent="0.3">
      <c r="A15" s="389" t="s">
        <v>40</v>
      </c>
      <c r="B15" s="560" t="s">
        <v>41</v>
      </c>
      <c r="C15" s="560" t="s">
        <v>42</v>
      </c>
      <c r="D15" s="560">
        <v>23</v>
      </c>
      <c r="E15" s="566" t="s">
        <v>1100</v>
      </c>
      <c r="F15" s="764"/>
    </row>
    <row r="16" spans="1:6" ht="24" customHeight="1" x14ac:dyDescent="0.35">
      <c r="A16" s="761" t="s">
        <v>171</v>
      </c>
      <c r="B16" s="761"/>
      <c r="C16" s="761"/>
      <c r="D16" s="761"/>
      <c r="E16" s="761"/>
      <c r="F16" s="761"/>
    </row>
    <row r="17" spans="1:6" ht="36.75" customHeight="1" x14ac:dyDescent="0.3">
      <c r="A17" s="390" t="s">
        <v>43</v>
      </c>
      <c r="B17" s="571" t="s">
        <v>44</v>
      </c>
      <c r="C17" s="571" t="s">
        <v>45</v>
      </c>
      <c r="D17" s="569">
        <v>25</v>
      </c>
      <c r="E17" s="523">
        <v>338</v>
      </c>
      <c r="F17" s="770" t="s">
        <v>139</v>
      </c>
    </row>
    <row r="18" spans="1:6" ht="36.75" customHeight="1" x14ac:dyDescent="0.3">
      <c r="A18" s="31" t="s">
        <v>46</v>
      </c>
      <c r="B18" s="571" t="s">
        <v>44</v>
      </c>
      <c r="C18" s="571" t="s">
        <v>47</v>
      </c>
      <c r="D18" s="569">
        <v>20</v>
      </c>
      <c r="E18" s="523">
        <v>500</v>
      </c>
      <c r="F18" s="771"/>
    </row>
    <row r="19" spans="1:6" ht="36.75" customHeight="1" x14ac:dyDescent="0.3">
      <c r="A19" s="391" t="s">
        <v>48</v>
      </c>
      <c r="B19" s="571" t="s">
        <v>44</v>
      </c>
      <c r="C19" s="571" t="s">
        <v>35</v>
      </c>
      <c r="D19" s="569">
        <v>20</v>
      </c>
      <c r="E19" s="523">
        <v>471</v>
      </c>
      <c r="F19" s="771"/>
    </row>
    <row r="20" spans="1:6" s="310" customFormat="1" ht="36.75" customHeight="1" x14ac:dyDescent="0.3">
      <c r="A20" s="31" t="s">
        <v>49</v>
      </c>
      <c r="B20" s="571" t="s">
        <v>44</v>
      </c>
      <c r="C20" s="571" t="s">
        <v>35</v>
      </c>
      <c r="D20" s="569">
        <v>20</v>
      </c>
      <c r="E20" s="523">
        <v>521</v>
      </c>
      <c r="F20" s="771"/>
    </row>
    <row r="21" spans="1:6" ht="36.75" customHeight="1" x14ac:dyDescent="0.3">
      <c r="A21" s="31" t="s">
        <v>1283</v>
      </c>
      <c r="B21" s="571" t="s">
        <v>44</v>
      </c>
      <c r="C21" s="571" t="s">
        <v>35</v>
      </c>
      <c r="D21" s="569">
        <v>20</v>
      </c>
      <c r="E21" s="523">
        <v>569</v>
      </c>
      <c r="F21" s="772"/>
    </row>
    <row r="22" spans="1:6" ht="21.75" customHeight="1" x14ac:dyDescent="0.35">
      <c r="A22" s="774" t="s">
        <v>877</v>
      </c>
      <c r="B22" s="774"/>
      <c r="C22" s="774"/>
      <c r="D22" s="774"/>
      <c r="E22" s="774"/>
      <c r="F22" s="774"/>
    </row>
    <row r="23" spans="1:6" ht="29.25" customHeight="1" x14ac:dyDescent="0.3">
      <c r="A23" s="391" t="s">
        <v>50</v>
      </c>
      <c r="B23" s="570" t="s">
        <v>44</v>
      </c>
      <c r="C23" s="517" t="s">
        <v>45</v>
      </c>
      <c r="D23" s="517">
        <v>28</v>
      </c>
      <c r="E23" s="523">
        <v>281</v>
      </c>
      <c r="F23" s="770" t="s">
        <v>137</v>
      </c>
    </row>
    <row r="24" spans="1:6" ht="29.25" customHeight="1" x14ac:dyDescent="0.3">
      <c r="A24" s="31" t="s">
        <v>51</v>
      </c>
      <c r="B24" s="570" t="s">
        <v>44</v>
      </c>
      <c r="C24" s="517" t="s">
        <v>45</v>
      </c>
      <c r="D24" s="517">
        <v>23</v>
      </c>
      <c r="E24" s="523">
        <v>330</v>
      </c>
      <c r="F24" s="771"/>
    </row>
    <row r="25" spans="1:6" ht="29.25" customHeight="1" x14ac:dyDescent="0.3">
      <c r="A25" s="31" t="s">
        <v>52</v>
      </c>
      <c r="B25" s="570" t="s">
        <v>44</v>
      </c>
      <c r="C25" s="517" t="s">
        <v>47</v>
      </c>
      <c r="D25" s="517">
        <v>28</v>
      </c>
      <c r="E25" s="523">
        <v>328</v>
      </c>
      <c r="F25" s="771"/>
    </row>
    <row r="26" spans="1:6" ht="29.25" customHeight="1" x14ac:dyDescent="0.3">
      <c r="A26" s="31" t="s">
        <v>53</v>
      </c>
      <c r="B26" s="570" t="s">
        <v>44</v>
      </c>
      <c r="C26" s="517" t="s">
        <v>47</v>
      </c>
      <c r="D26" s="517">
        <v>23</v>
      </c>
      <c r="E26" s="523">
        <v>382</v>
      </c>
      <c r="F26" s="771"/>
    </row>
    <row r="27" spans="1:6" ht="29.25" customHeight="1" x14ac:dyDescent="0.3">
      <c r="A27" s="31" t="s">
        <v>54</v>
      </c>
      <c r="B27" s="570" t="s">
        <v>44</v>
      </c>
      <c r="C27" s="517" t="s">
        <v>35</v>
      </c>
      <c r="D27" s="517">
        <v>28</v>
      </c>
      <c r="E27" s="523">
        <v>346</v>
      </c>
      <c r="F27" s="771"/>
    </row>
    <row r="28" spans="1:6" ht="29.25" customHeight="1" x14ac:dyDescent="0.3">
      <c r="A28" s="31" t="s">
        <v>55</v>
      </c>
      <c r="B28" s="570" t="s">
        <v>44</v>
      </c>
      <c r="C28" s="517" t="s">
        <v>35</v>
      </c>
      <c r="D28" s="517">
        <v>23</v>
      </c>
      <c r="E28" s="523">
        <v>406</v>
      </c>
      <c r="F28" s="772"/>
    </row>
    <row r="29" spans="1:6" ht="17.25" customHeight="1" x14ac:dyDescent="0.3">
      <c r="A29" s="773" t="s">
        <v>878</v>
      </c>
      <c r="B29" s="773"/>
      <c r="C29" s="773"/>
      <c r="D29" s="773"/>
      <c r="E29" s="773"/>
      <c r="F29" s="773"/>
    </row>
    <row r="30" spans="1:6" ht="20.25" customHeight="1" x14ac:dyDescent="0.3">
      <c r="A30" s="390" t="s">
        <v>56</v>
      </c>
      <c r="B30" s="567" t="s">
        <v>57</v>
      </c>
      <c r="C30" s="568" t="s">
        <v>45</v>
      </c>
      <c r="D30" s="569">
        <v>23</v>
      </c>
      <c r="E30" s="523">
        <v>214</v>
      </c>
      <c r="F30" s="770" t="s">
        <v>138</v>
      </c>
    </row>
    <row r="31" spans="1:6" ht="20.25" customHeight="1" x14ac:dyDescent="0.3">
      <c r="A31" s="390" t="s">
        <v>58</v>
      </c>
      <c r="B31" s="567" t="s">
        <v>44</v>
      </c>
      <c r="C31" s="568" t="s">
        <v>45</v>
      </c>
      <c r="D31" s="569">
        <v>25</v>
      </c>
      <c r="E31" s="523">
        <v>236</v>
      </c>
      <c r="F31" s="771"/>
    </row>
    <row r="32" spans="1:6" ht="20.25" customHeight="1" x14ac:dyDescent="0.3">
      <c r="A32" s="390" t="s">
        <v>59</v>
      </c>
      <c r="B32" s="567" t="s">
        <v>57</v>
      </c>
      <c r="C32" s="568" t="s">
        <v>47</v>
      </c>
      <c r="D32" s="569">
        <v>23</v>
      </c>
      <c r="E32" s="523">
        <v>260</v>
      </c>
      <c r="F32" s="771"/>
    </row>
    <row r="33" spans="1:6" ht="20.25" customHeight="1" x14ac:dyDescent="0.3">
      <c r="A33" s="390" t="s">
        <v>60</v>
      </c>
      <c r="B33" s="567" t="s">
        <v>44</v>
      </c>
      <c r="C33" s="568" t="s">
        <v>47</v>
      </c>
      <c r="D33" s="569">
        <v>25</v>
      </c>
      <c r="E33" s="523">
        <v>284</v>
      </c>
      <c r="F33" s="771"/>
    </row>
    <row r="34" spans="1:6" ht="20.25" customHeight="1" x14ac:dyDescent="0.3">
      <c r="A34" s="390" t="s">
        <v>61</v>
      </c>
      <c r="B34" s="567" t="s">
        <v>57</v>
      </c>
      <c r="C34" s="568" t="s">
        <v>35</v>
      </c>
      <c r="D34" s="569">
        <v>23</v>
      </c>
      <c r="E34" s="523">
        <v>280</v>
      </c>
      <c r="F34" s="771"/>
    </row>
    <row r="35" spans="1:6" ht="20.25" customHeight="1" x14ac:dyDescent="0.3">
      <c r="A35" s="390" t="s">
        <v>62</v>
      </c>
      <c r="B35" s="567" t="s">
        <v>44</v>
      </c>
      <c r="C35" s="568" t="s">
        <v>35</v>
      </c>
      <c r="D35" s="569">
        <v>25</v>
      </c>
      <c r="E35" s="523">
        <v>305</v>
      </c>
      <c r="F35" s="772"/>
    </row>
    <row r="36" spans="1:6" ht="20.25" customHeight="1" x14ac:dyDescent="0.3">
      <c r="A36" s="773" t="s">
        <v>879</v>
      </c>
      <c r="B36" s="773"/>
      <c r="C36" s="773"/>
      <c r="D36" s="773"/>
      <c r="E36" s="773"/>
      <c r="F36" s="773"/>
    </row>
    <row r="37" spans="1:6" ht="25.5" customHeight="1" x14ac:dyDescent="0.3">
      <c r="A37" s="391" t="s">
        <v>63</v>
      </c>
      <c r="B37" s="567" t="s">
        <v>57</v>
      </c>
      <c r="C37" s="567" t="s">
        <v>45</v>
      </c>
      <c r="D37" s="507">
        <v>23</v>
      </c>
      <c r="E37" s="523">
        <v>157</v>
      </c>
      <c r="F37" s="770" t="s">
        <v>637</v>
      </c>
    </row>
    <row r="38" spans="1:6" ht="25.5" customHeight="1" x14ac:dyDescent="0.3">
      <c r="A38" s="31" t="s">
        <v>64</v>
      </c>
      <c r="B38" s="567" t="s">
        <v>44</v>
      </c>
      <c r="C38" s="567" t="s">
        <v>45</v>
      </c>
      <c r="D38" s="507">
        <v>25</v>
      </c>
      <c r="E38" s="523">
        <v>189</v>
      </c>
      <c r="F38" s="771"/>
    </row>
    <row r="39" spans="1:6" ht="25.5" customHeight="1" x14ac:dyDescent="0.3">
      <c r="A39" s="31" t="s">
        <v>65</v>
      </c>
      <c r="B39" s="567" t="s">
        <v>57</v>
      </c>
      <c r="C39" s="567" t="s">
        <v>47</v>
      </c>
      <c r="D39" s="507">
        <v>23</v>
      </c>
      <c r="E39" s="523">
        <v>191</v>
      </c>
      <c r="F39" s="771"/>
    </row>
    <row r="40" spans="1:6" ht="25.5" customHeight="1" x14ac:dyDescent="0.3">
      <c r="A40" s="31" t="s">
        <v>66</v>
      </c>
      <c r="B40" s="567" t="s">
        <v>44</v>
      </c>
      <c r="C40" s="567" t="s">
        <v>47</v>
      </c>
      <c r="D40" s="507">
        <v>25</v>
      </c>
      <c r="E40" s="523">
        <v>217</v>
      </c>
      <c r="F40" s="771"/>
    </row>
    <row r="41" spans="1:6" s="310" customFormat="1" ht="24" customHeight="1" x14ac:dyDescent="0.3">
      <c r="A41" s="776" t="s">
        <v>1462</v>
      </c>
      <c r="B41" s="776"/>
      <c r="C41" s="776"/>
      <c r="D41" s="776"/>
      <c r="E41" s="776"/>
      <c r="F41" s="776"/>
    </row>
    <row r="42" spans="1:6" s="310" customFormat="1" ht="25.5" customHeight="1" x14ac:dyDescent="0.3">
      <c r="A42" s="31" t="s">
        <v>1471</v>
      </c>
      <c r="B42" s="567" t="s">
        <v>44</v>
      </c>
      <c r="C42" s="567" t="s">
        <v>1466</v>
      </c>
      <c r="D42" s="507">
        <v>23</v>
      </c>
      <c r="E42" s="527">
        <v>334</v>
      </c>
      <c r="F42" s="777" t="s">
        <v>1476</v>
      </c>
    </row>
    <row r="43" spans="1:6" s="310" customFormat="1" ht="25.5" customHeight="1" x14ac:dyDescent="0.3">
      <c r="A43" s="526" t="s">
        <v>1472</v>
      </c>
      <c r="B43" s="567" t="s">
        <v>44</v>
      </c>
      <c r="C43" s="567" t="s">
        <v>1466</v>
      </c>
      <c r="D43" s="507">
        <v>20</v>
      </c>
      <c r="E43" s="527">
        <v>352</v>
      </c>
      <c r="F43" s="778"/>
    </row>
    <row r="44" spans="1:6" s="310" customFormat="1" ht="25.5" customHeight="1" x14ac:dyDescent="0.3">
      <c r="A44" s="31" t="s">
        <v>1470</v>
      </c>
      <c r="B44" s="567" t="s">
        <v>44</v>
      </c>
      <c r="C44" s="567" t="s">
        <v>47</v>
      </c>
      <c r="D44" s="507">
        <v>20</v>
      </c>
      <c r="E44" s="527">
        <v>321</v>
      </c>
      <c r="F44" s="778"/>
    </row>
    <row r="45" spans="1:6" s="310" customFormat="1" ht="25.5" customHeight="1" x14ac:dyDescent="0.3">
      <c r="A45" s="31" t="s">
        <v>1468</v>
      </c>
      <c r="B45" s="567" t="s">
        <v>44</v>
      </c>
      <c r="C45" s="567" t="s">
        <v>47</v>
      </c>
      <c r="D45" s="507">
        <v>25</v>
      </c>
      <c r="E45" s="527">
        <v>298</v>
      </c>
      <c r="F45" s="778"/>
    </row>
    <row r="46" spans="1:6" s="310" customFormat="1" ht="25.5" customHeight="1" x14ac:dyDescent="0.3">
      <c r="A46" s="526" t="s">
        <v>1467</v>
      </c>
      <c r="B46" s="567" t="s">
        <v>44</v>
      </c>
      <c r="C46" s="567" t="s">
        <v>1466</v>
      </c>
      <c r="D46" s="507">
        <v>23</v>
      </c>
      <c r="E46" s="527">
        <v>279</v>
      </c>
      <c r="F46" s="778"/>
    </row>
    <row r="47" spans="1:6" s="310" customFormat="1" ht="25.5" customHeight="1" x14ac:dyDescent="0.3">
      <c r="A47" s="526" t="s">
        <v>1469</v>
      </c>
      <c r="B47" s="567" t="s">
        <v>44</v>
      </c>
      <c r="C47" s="567" t="s">
        <v>1466</v>
      </c>
      <c r="D47" s="507">
        <v>20</v>
      </c>
      <c r="E47" s="527">
        <v>309</v>
      </c>
      <c r="F47" s="778"/>
    </row>
    <row r="48" spans="1:6" s="310" customFormat="1" ht="25.5" customHeight="1" x14ac:dyDescent="0.3">
      <c r="A48" s="31" t="s">
        <v>1465</v>
      </c>
      <c r="B48" s="567" t="s">
        <v>44</v>
      </c>
      <c r="C48" s="567" t="s">
        <v>1466</v>
      </c>
      <c r="D48" s="507">
        <v>25</v>
      </c>
      <c r="E48" s="527">
        <v>256</v>
      </c>
      <c r="F48" s="778"/>
    </row>
    <row r="49" spans="1:6" s="310" customFormat="1" ht="25.5" customHeight="1" x14ac:dyDescent="0.3">
      <c r="A49" s="31" t="s">
        <v>1463</v>
      </c>
      <c r="B49" s="567" t="s">
        <v>57</v>
      </c>
      <c r="C49" s="567" t="s">
        <v>47</v>
      </c>
      <c r="D49" s="507">
        <v>25</v>
      </c>
      <c r="E49" s="527">
        <v>184</v>
      </c>
      <c r="F49" s="778"/>
    </row>
    <row r="50" spans="1:6" s="310" customFormat="1" ht="25.5" customHeight="1" x14ac:dyDescent="0.3">
      <c r="A50" s="31" t="s">
        <v>1464</v>
      </c>
      <c r="B50" s="567" t="s">
        <v>44</v>
      </c>
      <c r="C50" s="567" t="s">
        <v>47</v>
      </c>
      <c r="D50" s="507">
        <v>25</v>
      </c>
      <c r="E50" s="527">
        <v>204</v>
      </c>
      <c r="F50" s="778"/>
    </row>
    <row r="51" spans="1:6" s="310" customFormat="1" ht="25.5" customHeight="1" x14ac:dyDescent="0.3">
      <c r="A51" s="31" t="s">
        <v>1477</v>
      </c>
      <c r="B51" s="567" t="s">
        <v>44</v>
      </c>
      <c r="C51" s="567" t="s">
        <v>45</v>
      </c>
      <c r="D51" s="507">
        <v>25</v>
      </c>
      <c r="E51" s="527">
        <v>183</v>
      </c>
      <c r="F51" s="778"/>
    </row>
    <row r="52" spans="1:6" s="310" customFormat="1" ht="25.5" customHeight="1" x14ac:dyDescent="0.3">
      <c r="A52" s="31" t="s">
        <v>1478</v>
      </c>
      <c r="B52" s="567" t="s">
        <v>57</v>
      </c>
      <c r="C52" s="567" t="s">
        <v>45</v>
      </c>
      <c r="D52" s="507">
        <v>25</v>
      </c>
      <c r="E52" s="527">
        <v>151</v>
      </c>
      <c r="F52" s="778"/>
    </row>
    <row r="53" spans="1:6" s="310" customFormat="1" ht="25.5" customHeight="1" x14ac:dyDescent="0.3">
      <c r="A53" s="528" t="s">
        <v>1474</v>
      </c>
      <c r="B53" s="567" t="s">
        <v>44</v>
      </c>
      <c r="C53" s="567" t="s">
        <v>1466</v>
      </c>
      <c r="D53" s="561">
        <v>20</v>
      </c>
      <c r="E53" s="527">
        <v>428</v>
      </c>
      <c r="F53" s="778"/>
    </row>
    <row r="54" spans="1:6" s="310" customFormat="1" ht="25.5" customHeight="1" x14ac:dyDescent="0.3">
      <c r="A54" s="528" t="s">
        <v>1473</v>
      </c>
      <c r="B54" s="567" t="s">
        <v>44</v>
      </c>
      <c r="C54" s="567" t="s">
        <v>1466</v>
      </c>
      <c r="D54" s="561">
        <v>23</v>
      </c>
      <c r="E54" s="527">
        <v>411</v>
      </c>
      <c r="F54" s="778"/>
    </row>
    <row r="55" spans="1:6" s="310" customFormat="1" ht="25.5" customHeight="1" x14ac:dyDescent="0.3">
      <c r="A55" s="528" t="s">
        <v>1531</v>
      </c>
      <c r="B55" s="567" t="s">
        <v>44</v>
      </c>
      <c r="C55" s="567" t="s">
        <v>1466</v>
      </c>
      <c r="D55" s="561">
        <v>20</v>
      </c>
      <c r="E55" s="527">
        <v>449</v>
      </c>
      <c r="F55" s="779"/>
    </row>
    <row r="56" spans="1:6" ht="20.25" customHeight="1" x14ac:dyDescent="0.35">
      <c r="A56" s="596" t="s">
        <v>1110</v>
      </c>
      <c r="B56" s="596"/>
      <c r="C56" s="596"/>
      <c r="D56" s="596"/>
      <c r="E56" s="596"/>
      <c r="F56" s="596"/>
    </row>
    <row r="57" spans="1:6" ht="22.5" customHeight="1" x14ac:dyDescent="0.3">
      <c r="A57" s="32" t="s">
        <v>1109</v>
      </c>
      <c r="B57" s="219" t="s">
        <v>44</v>
      </c>
      <c r="C57" s="220" t="s">
        <v>1111</v>
      </c>
      <c r="D57" s="221">
        <v>25</v>
      </c>
      <c r="E57" s="522">
        <v>348.3</v>
      </c>
      <c r="F57" s="762" t="s">
        <v>1475</v>
      </c>
    </row>
    <row r="58" spans="1:6" ht="16.5" customHeight="1" x14ac:dyDescent="0.3">
      <c r="A58" s="33" t="s">
        <v>1112</v>
      </c>
      <c r="B58" s="219" t="s">
        <v>44</v>
      </c>
      <c r="C58" s="220" t="s">
        <v>1111</v>
      </c>
      <c r="D58" s="221">
        <v>23</v>
      </c>
      <c r="E58" s="522">
        <v>381.8</v>
      </c>
      <c r="F58" s="763"/>
    </row>
    <row r="59" spans="1:6" ht="17.25" customHeight="1" x14ac:dyDescent="0.3">
      <c r="A59" s="33" t="s">
        <v>1113</v>
      </c>
      <c r="B59" s="219" t="s">
        <v>44</v>
      </c>
      <c r="C59" s="220" t="s">
        <v>1111</v>
      </c>
      <c r="D59" s="221">
        <v>23</v>
      </c>
      <c r="E59" s="522">
        <v>425.14</v>
      </c>
      <c r="F59" s="763"/>
    </row>
    <row r="60" spans="1:6" s="310" customFormat="1" ht="17.25" customHeight="1" x14ac:dyDescent="0.3">
      <c r="A60" s="33" t="s">
        <v>1114</v>
      </c>
      <c r="B60" s="219" t="s">
        <v>44</v>
      </c>
      <c r="C60" s="220" t="s">
        <v>1111</v>
      </c>
      <c r="D60" s="221">
        <v>23</v>
      </c>
      <c r="E60" s="522">
        <v>438.4</v>
      </c>
      <c r="F60" s="763"/>
    </row>
    <row r="61" spans="1:6" s="310" customFormat="1" ht="17.25" customHeight="1" x14ac:dyDescent="0.3">
      <c r="A61" s="33" t="s">
        <v>1239</v>
      </c>
      <c r="B61" s="219" t="s">
        <v>44</v>
      </c>
      <c r="C61" s="220" t="s">
        <v>1111</v>
      </c>
      <c r="D61" s="221">
        <v>25</v>
      </c>
      <c r="E61" s="522">
        <v>276.70999999999998</v>
      </c>
      <c r="F61" s="763"/>
    </row>
    <row r="62" spans="1:6" ht="14.25" customHeight="1" x14ac:dyDescent="0.3">
      <c r="A62" s="33" t="s">
        <v>1273</v>
      </c>
      <c r="B62" s="219" t="s">
        <v>57</v>
      </c>
      <c r="C62" s="220" t="s">
        <v>1111</v>
      </c>
      <c r="D62" s="221">
        <v>23</v>
      </c>
      <c r="E62" s="522">
        <v>232.77</v>
      </c>
      <c r="F62" s="763"/>
    </row>
    <row r="63" spans="1:6" s="310" customFormat="1" ht="18.75" customHeight="1" x14ac:dyDescent="0.35">
      <c r="A63" s="596" t="s">
        <v>1275</v>
      </c>
      <c r="B63" s="596"/>
      <c r="C63" s="596"/>
      <c r="D63" s="596"/>
      <c r="E63" s="596"/>
      <c r="F63" s="596"/>
    </row>
    <row r="64" spans="1:6" s="310" customFormat="1" ht="27" customHeight="1" x14ac:dyDescent="0.3">
      <c r="A64" s="31" t="s">
        <v>1276</v>
      </c>
      <c r="B64" s="219" t="s">
        <v>1279</v>
      </c>
      <c r="C64" s="387" t="s">
        <v>1281</v>
      </c>
      <c r="D64" s="221"/>
      <c r="E64" s="522">
        <v>297</v>
      </c>
      <c r="F64" s="762" t="s">
        <v>1282</v>
      </c>
    </row>
    <row r="65" spans="1:6" s="310" customFormat="1" ht="14.25" customHeight="1" x14ac:dyDescent="0.3">
      <c r="A65" s="31" t="s">
        <v>1277</v>
      </c>
      <c r="B65" s="219" t="s">
        <v>1278</v>
      </c>
      <c r="C65" s="220" t="s">
        <v>1280</v>
      </c>
      <c r="D65" s="221"/>
      <c r="E65" s="522">
        <v>414</v>
      </c>
      <c r="F65" s="775"/>
    </row>
    <row r="66" spans="1:6" ht="30" customHeight="1" x14ac:dyDescent="0.3">
      <c r="A66" s="724" t="s">
        <v>1360</v>
      </c>
      <c r="B66" s="724"/>
      <c r="C66" s="724"/>
      <c r="D66" s="724"/>
      <c r="E66" s="724"/>
      <c r="F66" s="724"/>
    </row>
    <row r="67" spans="1:6" x14ac:dyDescent="0.3">
      <c r="A67" s="767" t="s">
        <v>1584</v>
      </c>
      <c r="B67" s="768"/>
      <c r="C67" s="768"/>
      <c r="D67" s="768"/>
      <c r="E67" s="768"/>
      <c r="F67" s="769"/>
    </row>
    <row r="68" spans="1:6" x14ac:dyDescent="0.3">
      <c r="A68" s="609"/>
      <c r="B68" s="610"/>
      <c r="C68" s="610"/>
      <c r="D68" s="610"/>
      <c r="E68" s="610"/>
      <c r="F68" s="611"/>
    </row>
    <row r="69" spans="1:6" x14ac:dyDescent="0.3">
      <c r="A69" s="612"/>
      <c r="B69" s="613"/>
      <c r="C69" s="613"/>
      <c r="D69" s="613"/>
      <c r="E69" s="613"/>
      <c r="F69" s="614"/>
    </row>
    <row r="75" spans="1:6" x14ac:dyDescent="0.3">
      <c r="D75" t="s">
        <v>655</v>
      </c>
    </row>
  </sheetData>
  <mergeCells count="25">
    <mergeCell ref="A67:F69"/>
    <mergeCell ref="F17:F21"/>
    <mergeCell ref="F30:F35"/>
    <mergeCell ref="F37:F40"/>
    <mergeCell ref="F23:F28"/>
    <mergeCell ref="A36:F36"/>
    <mergeCell ref="A22:F22"/>
    <mergeCell ref="A29:F29"/>
    <mergeCell ref="F57:F62"/>
    <mergeCell ref="A66:F66"/>
    <mergeCell ref="F64:F65"/>
    <mergeCell ref="A56:F56"/>
    <mergeCell ref="A41:F41"/>
    <mergeCell ref="F42:F55"/>
    <mergeCell ref="A63:F63"/>
    <mergeCell ref="F6:F7"/>
    <mergeCell ref="A6:A7"/>
    <mergeCell ref="B6:B7"/>
    <mergeCell ref="C6:C7"/>
    <mergeCell ref="D6:D7"/>
    <mergeCell ref="A8:F8"/>
    <mergeCell ref="A10:F10"/>
    <mergeCell ref="A9:F9"/>
    <mergeCell ref="A16:F16"/>
    <mergeCell ref="F11:F15"/>
  </mergeCells>
  <hyperlinks>
    <hyperlink ref="A8:E8" location="Содержание!A1" display="Обратно в оглавление" xr:uid="{00000000-0004-0000-0700-000000000000}"/>
  </hyperlinks>
  <pageMargins left="0.7" right="0.7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pageSetUpPr fitToPage="1"/>
  </sheetPr>
  <dimension ref="A1:G32"/>
  <sheetViews>
    <sheetView showGridLines="0" zoomScaleNormal="100" workbookViewId="0">
      <pane ySplit="7" topLeftCell="A8" activePane="bottomLeft" state="frozen"/>
      <selection activeCell="C13" sqref="A13:XFD13"/>
      <selection pane="bottomLeft" activeCell="A3" sqref="A3"/>
    </sheetView>
  </sheetViews>
  <sheetFormatPr defaultRowHeight="14.4" x14ac:dyDescent="0.3"/>
  <cols>
    <col min="1" max="1" width="47.33203125" customWidth="1"/>
    <col min="2" max="2" width="19.5546875" customWidth="1"/>
    <col min="3" max="3" width="21.5546875" customWidth="1"/>
    <col min="4" max="4" width="12.109375" style="6" customWidth="1"/>
    <col min="5" max="5" width="12" style="6" customWidth="1"/>
    <col min="6" max="6" width="27" style="6" customWidth="1"/>
    <col min="7" max="7" width="31.33203125" customWidth="1"/>
    <col min="8" max="8" width="35.6640625" customWidth="1"/>
  </cols>
  <sheetData>
    <row r="1" spans="1:7" ht="15" customHeight="1" x14ac:dyDescent="0.3">
      <c r="G1" s="208"/>
    </row>
    <row r="2" spans="1:7" ht="15" customHeight="1" x14ac:dyDescent="0.3">
      <c r="G2" s="209"/>
    </row>
    <row r="3" spans="1:7" ht="15" customHeight="1" x14ac:dyDescent="0.3">
      <c r="G3" s="208"/>
    </row>
    <row r="4" spans="1:7" ht="15" customHeight="1" x14ac:dyDescent="0.3">
      <c r="G4" s="208"/>
    </row>
    <row r="5" spans="1:7" ht="15" customHeight="1" x14ac:dyDescent="0.3"/>
    <row r="6" spans="1:7" ht="15" customHeight="1" x14ac:dyDescent="0.3">
      <c r="A6" s="599" t="s">
        <v>12</v>
      </c>
      <c r="B6" s="593" t="s">
        <v>652</v>
      </c>
      <c r="C6" s="599" t="s">
        <v>31</v>
      </c>
      <c r="D6" s="599" t="s">
        <v>653</v>
      </c>
      <c r="E6" s="599"/>
      <c r="F6" s="627" t="s">
        <v>145</v>
      </c>
      <c r="G6" s="803" t="s">
        <v>141</v>
      </c>
    </row>
    <row r="7" spans="1:7" ht="30" customHeight="1" x14ac:dyDescent="0.3">
      <c r="A7" s="599"/>
      <c r="B7" s="593"/>
      <c r="C7" s="599"/>
      <c r="D7" s="801" t="s">
        <v>651</v>
      </c>
      <c r="E7" s="802"/>
      <c r="F7" s="804"/>
      <c r="G7" s="803"/>
    </row>
    <row r="8" spans="1:7" ht="20.25" customHeight="1" x14ac:dyDescent="0.3">
      <c r="A8" s="805" t="s">
        <v>131</v>
      </c>
      <c r="B8" s="806"/>
      <c r="C8" s="806"/>
      <c r="D8" s="806"/>
      <c r="E8" s="806"/>
      <c r="F8" s="806"/>
      <c r="G8" s="806"/>
    </row>
    <row r="9" spans="1:7" x14ac:dyDescent="0.3">
      <c r="A9" s="780" t="s">
        <v>1</v>
      </c>
      <c r="B9" s="780"/>
      <c r="C9" s="780"/>
      <c r="D9" s="780"/>
      <c r="E9" s="780"/>
      <c r="F9" s="780"/>
      <c r="G9" s="780"/>
    </row>
    <row r="10" spans="1:7" ht="33" customHeight="1" x14ac:dyDescent="0.3">
      <c r="A10" s="781" t="s">
        <v>876</v>
      </c>
      <c r="B10" s="781"/>
      <c r="C10" s="781"/>
      <c r="D10" s="781"/>
      <c r="E10" s="781"/>
      <c r="F10" s="781"/>
      <c r="G10" s="781"/>
    </row>
    <row r="11" spans="1:7" ht="31.65" customHeight="1" x14ac:dyDescent="0.3">
      <c r="A11" s="234" t="s">
        <v>67</v>
      </c>
      <c r="B11" s="9" t="s">
        <v>1516</v>
      </c>
      <c r="C11" s="9" t="s">
        <v>68</v>
      </c>
      <c r="D11" s="787">
        <v>1144</v>
      </c>
      <c r="E11" s="788"/>
      <c r="F11" s="784"/>
      <c r="G11" s="807" t="s">
        <v>142</v>
      </c>
    </row>
    <row r="12" spans="1:7" ht="31.65" customHeight="1" x14ac:dyDescent="0.3">
      <c r="A12" s="25" t="s">
        <v>69</v>
      </c>
      <c r="B12" s="9" t="s">
        <v>1517</v>
      </c>
      <c r="C12" s="9" t="s">
        <v>68</v>
      </c>
      <c r="D12" s="787">
        <v>1386</v>
      </c>
      <c r="E12" s="788"/>
      <c r="F12" s="785"/>
      <c r="G12" s="809"/>
    </row>
    <row r="13" spans="1:7" ht="31.65" customHeight="1" x14ac:dyDescent="0.3">
      <c r="A13" s="237" t="s">
        <v>70</v>
      </c>
      <c r="B13" s="238" t="s">
        <v>1518</v>
      </c>
      <c r="C13" s="238" t="s">
        <v>68</v>
      </c>
      <c r="D13" s="787">
        <v>1753</v>
      </c>
      <c r="E13" s="788"/>
      <c r="F13" s="786"/>
      <c r="G13" s="809"/>
    </row>
    <row r="14" spans="1:7" ht="88.5" customHeight="1" x14ac:dyDescent="0.3">
      <c r="A14" s="31" t="s">
        <v>1115</v>
      </c>
      <c r="B14" s="9" t="s">
        <v>1519</v>
      </c>
      <c r="C14" s="9" t="s">
        <v>71</v>
      </c>
      <c r="D14" s="793">
        <v>1405</v>
      </c>
      <c r="E14" s="794"/>
      <c r="F14" s="244"/>
      <c r="G14" s="808"/>
    </row>
    <row r="15" spans="1:7" x14ac:dyDescent="0.3">
      <c r="A15" s="783"/>
      <c r="B15" s="783"/>
      <c r="C15" s="783"/>
      <c r="D15" s="783"/>
      <c r="E15" s="783"/>
      <c r="F15" s="783"/>
      <c r="G15" s="783"/>
    </row>
    <row r="16" spans="1:7" ht="54" customHeight="1" x14ac:dyDescent="0.3">
      <c r="A16" s="237" t="s">
        <v>72</v>
      </c>
      <c r="B16" s="238" t="s">
        <v>1516</v>
      </c>
      <c r="C16" s="238" t="s">
        <v>68</v>
      </c>
      <c r="D16" s="787">
        <v>1130</v>
      </c>
      <c r="E16" s="788"/>
      <c r="F16" s="784"/>
      <c r="G16" s="807" t="s">
        <v>143</v>
      </c>
    </row>
    <row r="17" spans="1:7" ht="54" customHeight="1" x14ac:dyDescent="0.3">
      <c r="A17" s="237" t="s">
        <v>73</v>
      </c>
      <c r="B17" s="238" t="s">
        <v>1517</v>
      </c>
      <c r="C17" s="238" t="s">
        <v>68</v>
      </c>
      <c r="D17" s="787">
        <v>1418</v>
      </c>
      <c r="E17" s="788"/>
      <c r="F17" s="786"/>
      <c r="G17" s="808"/>
    </row>
    <row r="18" spans="1:7" ht="38.25" customHeight="1" x14ac:dyDescent="0.3">
      <c r="A18" s="781" t="s">
        <v>1511</v>
      </c>
      <c r="B18" s="782"/>
      <c r="C18" s="782"/>
      <c r="D18" s="782"/>
      <c r="E18" s="782"/>
      <c r="F18" s="782"/>
      <c r="G18" s="782"/>
    </row>
    <row r="19" spans="1:7" ht="56.25" customHeight="1" x14ac:dyDescent="0.3">
      <c r="A19" s="234" t="s">
        <v>1513</v>
      </c>
      <c r="B19" s="235" t="s">
        <v>1516</v>
      </c>
      <c r="C19" s="236" t="s">
        <v>68</v>
      </c>
      <c r="D19" s="793">
        <v>937</v>
      </c>
      <c r="E19" s="794"/>
      <c r="F19" s="791"/>
      <c r="G19" s="789" t="s">
        <v>144</v>
      </c>
    </row>
    <row r="20" spans="1:7" ht="56.25" customHeight="1" x14ac:dyDescent="0.3">
      <c r="A20" s="25" t="s">
        <v>1514</v>
      </c>
      <c r="B20" s="235" t="s">
        <v>1517</v>
      </c>
      <c r="C20" s="236" t="s">
        <v>68</v>
      </c>
      <c r="D20" s="787">
        <v>1191</v>
      </c>
      <c r="E20" s="788"/>
      <c r="F20" s="792"/>
      <c r="G20" s="790"/>
    </row>
    <row r="21" spans="1:7" s="310" customFormat="1" ht="40.5" customHeight="1" x14ac:dyDescent="0.3">
      <c r="A21" s="795" t="s">
        <v>1520</v>
      </c>
      <c r="B21" s="796"/>
      <c r="C21" s="796"/>
      <c r="D21" s="796"/>
      <c r="E21" s="796"/>
      <c r="F21" s="796"/>
      <c r="G21" s="796"/>
    </row>
    <row r="22" spans="1:7" s="310" customFormat="1" ht="40.5" customHeight="1" x14ac:dyDescent="0.3">
      <c r="A22" s="557" t="s">
        <v>1512</v>
      </c>
      <c r="B22" s="556" t="s">
        <v>1521</v>
      </c>
      <c r="C22" s="799" t="s">
        <v>1522</v>
      </c>
      <c r="D22" s="787">
        <v>1103</v>
      </c>
      <c r="E22" s="788"/>
      <c r="F22" s="797"/>
      <c r="G22" s="797"/>
    </row>
    <row r="23" spans="1:7" s="310" customFormat="1" ht="40.5" customHeight="1" x14ac:dyDescent="0.3">
      <c r="A23" s="557" t="s">
        <v>1515</v>
      </c>
      <c r="B23" s="556" t="s">
        <v>1521</v>
      </c>
      <c r="C23" s="800"/>
      <c r="D23" s="787">
        <v>1355</v>
      </c>
      <c r="E23" s="788"/>
      <c r="F23" s="798"/>
      <c r="G23" s="798"/>
    </row>
    <row r="24" spans="1:7" ht="51" customHeight="1" x14ac:dyDescent="0.3">
      <c r="A24" s="606" t="s">
        <v>1360</v>
      </c>
      <c r="B24" s="607"/>
      <c r="C24" s="607"/>
      <c r="D24" s="607"/>
      <c r="E24" s="607"/>
      <c r="F24" s="607"/>
      <c r="G24" s="608"/>
    </row>
    <row r="25" spans="1:7" ht="48" customHeight="1" x14ac:dyDescent="0.3">
      <c r="A25" s="767" t="s">
        <v>1584</v>
      </c>
      <c r="B25" s="768"/>
      <c r="C25" s="768"/>
      <c r="D25" s="768"/>
      <c r="E25" s="768"/>
      <c r="F25" s="768"/>
      <c r="G25" s="769"/>
    </row>
    <row r="26" spans="1:7" s="310" customFormat="1" ht="35.25" customHeight="1" x14ac:dyDescent="0.3">
      <c r="A26"/>
      <c r="B26"/>
      <c r="C26"/>
      <c r="D26" s="6"/>
      <c r="E26" s="6"/>
      <c r="F26" s="6"/>
      <c r="G26"/>
    </row>
    <row r="27" spans="1:7" s="310" customFormat="1" ht="99" customHeight="1" x14ac:dyDescent="0.3">
      <c r="A27"/>
      <c r="B27"/>
      <c r="C27"/>
      <c r="D27" s="6"/>
      <c r="E27" s="6"/>
      <c r="F27" s="6"/>
      <c r="G27"/>
    </row>
    <row r="28" spans="1:7" s="310" customFormat="1" ht="102.75" customHeight="1" x14ac:dyDescent="0.3">
      <c r="A28"/>
      <c r="B28"/>
      <c r="C28"/>
      <c r="D28" s="6"/>
      <c r="E28" s="6"/>
      <c r="F28" s="6"/>
      <c r="G28"/>
    </row>
    <row r="29" spans="1:7" ht="36" customHeight="1" x14ac:dyDescent="0.3"/>
    <row r="30" spans="1:7" ht="9.9" customHeight="1" x14ac:dyDescent="0.3"/>
    <row r="31" spans="1:7" ht="9.9" customHeight="1" x14ac:dyDescent="0.3"/>
    <row r="32" spans="1:7" ht="9.9" customHeight="1" x14ac:dyDescent="0.3"/>
  </sheetData>
  <mergeCells count="34">
    <mergeCell ref="D7:E7"/>
    <mergeCell ref="A24:G24"/>
    <mergeCell ref="G6:G7"/>
    <mergeCell ref="F6:F7"/>
    <mergeCell ref="A8:G8"/>
    <mergeCell ref="G16:G17"/>
    <mergeCell ref="D17:E17"/>
    <mergeCell ref="D16:E16"/>
    <mergeCell ref="D14:E14"/>
    <mergeCell ref="A6:A7"/>
    <mergeCell ref="B6:B7"/>
    <mergeCell ref="C6:C7"/>
    <mergeCell ref="D6:E6"/>
    <mergeCell ref="G22:G23"/>
    <mergeCell ref="G11:G14"/>
    <mergeCell ref="D22:E22"/>
    <mergeCell ref="D23:E23"/>
    <mergeCell ref="D11:E11"/>
    <mergeCell ref="D13:E13"/>
    <mergeCell ref="D12:E12"/>
    <mergeCell ref="A25:G25"/>
    <mergeCell ref="G19:G20"/>
    <mergeCell ref="F19:F20"/>
    <mergeCell ref="D20:E20"/>
    <mergeCell ref="D19:E19"/>
    <mergeCell ref="A21:G21"/>
    <mergeCell ref="F22:F23"/>
    <mergeCell ref="C22:C23"/>
    <mergeCell ref="A9:G9"/>
    <mergeCell ref="A10:G10"/>
    <mergeCell ref="A18:G18"/>
    <mergeCell ref="A15:G15"/>
    <mergeCell ref="F11:F13"/>
    <mergeCell ref="F16:F17"/>
  </mergeCells>
  <hyperlinks>
    <hyperlink ref="A8:E8" location="Содержание!A1" display="Обратно в оглавление" xr:uid="{00000000-0004-0000-0800-000000000000}"/>
  </hyperlinks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Содержание</vt:lpstr>
      <vt:lpstr>Утеплитель URSA</vt:lpstr>
      <vt:lpstr>Утеплитель Кнауф</vt:lpstr>
      <vt:lpstr>Утеплитель ТИЗОЛ</vt:lpstr>
      <vt:lpstr>Утеплитель Эковер</vt:lpstr>
      <vt:lpstr>Утеплитель ТехноНИКОЛЬ</vt:lpstr>
      <vt:lpstr>PIR плиты</vt:lpstr>
      <vt:lpstr>Рулонная гидроизоляция</vt:lpstr>
      <vt:lpstr>ПВХ Мембраны</vt:lpstr>
      <vt:lpstr>Экструдированный пенополистирол</vt:lpstr>
      <vt:lpstr>Пенопласт</vt:lpstr>
      <vt:lpstr>Мастики, праймеры</vt:lpstr>
      <vt:lpstr>Пленки</vt:lpstr>
      <vt:lpstr>Элементы Фасада</vt:lpstr>
      <vt:lpstr>Элементы Кровли</vt:lpstr>
      <vt:lpstr>Керамзит</vt:lpstr>
      <vt:lpstr>Шифер</vt:lpstr>
      <vt:lpstr>Огнезащита</vt:lpstr>
      <vt:lpstr>Проф.мембраны</vt:lpstr>
      <vt:lpstr>Сухие смеси Ceresit</vt:lpstr>
      <vt:lpstr>Сухие смеси Бергауф</vt:lpstr>
      <vt:lpstr>Сухие смеси Брозекс</vt:lpstr>
      <vt:lpstr>Сухие смеси BITEX</vt:lpstr>
      <vt:lpstr>Сухие смеси Caparol</vt:lpstr>
      <vt:lpstr>Сухие смеси SWISS CROSS</vt:lpstr>
      <vt:lpstr>DECOVER</vt:lpstr>
      <vt:lpstr>Шинглас</vt:lpstr>
      <vt:lpstr>Гибкая черепица Дёке</vt:lpstr>
      <vt:lpstr>Фасадные панели Дёке</vt:lpstr>
      <vt:lpstr>Сайдинг Дёке</vt:lpstr>
      <vt:lpstr>Водосток Дёке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2025-11-12T12:33:34Z</dcterms:modified>
</cp:coreProperties>
</file>